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KH mo lop " sheetId="1" r:id="rId1"/>
    <sheet name="GV,HS" sheetId="2" r:id="rId2"/>
    <sheet name="LG" sheetId="3" r:id="rId3"/>
  </sheets>
  <definedNames/>
  <calcPr fullCalcOnLoad="1"/>
</workbook>
</file>

<file path=xl/sharedStrings.xml><?xml version="1.0" encoding="utf-8"?>
<sst xmlns="http://schemas.openxmlformats.org/spreadsheetml/2006/main" count="227" uniqueCount="155">
  <si>
    <t>PHÒNG GIÁO DỤC VÀ ĐÀO TẠO</t>
  </si>
  <si>
    <t>CỘNG HÒA XÃ HỘI CHỦ NGHĨA VIỆT NAM</t>
  </si>
  <si>
    <t>Độc lập - Tự do - Hạnh phúc</t>
  </si>
  <si>
    <t>Nữ</t>
  </si>
  <si>
    <t>Ghi chú</t>
  </si>
  <si>
    <t>Tổng cộng</t>
  </si>
  <si>
    <t>DT</t>
  </si>
  <si>
    <t>N
DT</t>
  </si>
  <si>
    <t>TS</t>
  </si>
  <si>
    <t>TT</t>
  </si>
  <si>
    <t>Điểm 
trường</t>
  </si>
  <si>
    <t>Phòng học</t>
  </si>
  <si>
    <t>Tên giáo viên</t>
  </si>
  <si>
    <t>Lớp đơn</t>
  </si>
  <si>
    <t>Lớp hai ca</t>
  </si>
  <si>
    <t>Lớp ghép</t>
  </si>
  <si>
    <t>Chia ra</t>
  </si>
  <si>
    <t>Tên 
lớp</t>
  </si>
  <si>
    <t>TS
HS</t>
  </si>
  <si>
    <t>Tên
 lớp</t>
  </si>
  <si>
    <t>Tổng số HS</t>
  </si>
  <si>
    <t>Tổng số HS Nữ</t>
  </si>
  <si>
    <t>NDT</t>
  </si>
  <si>
    <t>Kiên
 cố</t>
  </si>
  <si>
    <t>B
KC</t>
  </si>
  <si>
    <t xml:space="preserve">Tạm
</t>
  </si>
  <si>
    <t>TĐ1</t>
  </si>
  <si>
    <t>TĐ2</t>
  </si>
  <si>
    <t>1+2</t>
  </si>
  <si>
    <t>Số:       /KH-NTr</t>
  </si>
  <si>
    <r>
      <t xml:space="preserve">Kính gửi: </t>
    </r>
    <r>
      <rPr>
        <b/>
        <sz val="12"/>
        <rFont val="Times New Roman"/>
        <family val="1"/>
      </rPr>
      <t xml:space="preserve">       </t>
    </r>
  </si>
  <si>
    <r>
      <t xml:space="preserve">- </t>
    </r>
    <r>
      <rPr>
        <b/>
        <sz val="12"/>
        <rFont val="Times New Roman"/>
        <family val="1"/>
      </rPr>
      <t>Bộ phận Chuyên môn Tiểu học.</t>
    </r>
  </si>
  <si>
    <t>- Phòng Giáo dục và Đào tạo huyện Kon Plông.</t>
  </si>
  <si>
    <t>Khối</t>
  </si>
  <si>
    <t>N</t>
  </si>
  <si>
    <t>SL</t>
  </si>
  <si>
    <t>Cộng</t>
  </si>
  <si>
    <t>số lớp</t>
  </si>
  <si>
    <t xml:space="preserve">Ghi chú: </t>
  </si>
  <si>
    <t>Lớp ghép chỉ tính 01 đơn vị lớp (lấy học sinh số đông làm căn cứ để đặt tên lớp)</t>
  </si>
  <si>
    <t>T
T</t>
  </si>
  <si>
    <t>Điểm trường</t>
  </si>
  <si>
    <t>Tổng hợp
toàn trường</t>
  </si>
  <si>
    <t>K1</t>
  </si>
  <si>
    <t>K2</t>
  </si>
  <si>
    <t>K3</t>
  </si>
  <si>
    <t>K4</t>
  </si>
  <si>
    <t>K5</t>
  </si>
  <si>
    <t>Tổng
cộng</t>
  </si>
  <si>
    <t>QL</t>
  </si>
  <si>
    <t>GV
đa môn</t>
  </si>
  <si>
    <t>Nữ
DT</t>
  </si>
  <si>
    <t>Nhân
viên</t>
  </si>
  <si>
    <t>Anh
văn</t>
  </si>
  <si>
    <t>Tin học</t>
  </si>
  <si>
    <t>GV
nhạc</t>
  </si>
  <si>
    <t>GV
họa</t>
  </si>
  <si>
    <t>GV
TD</t>
  </si>
  <si>
    <t>HS</t>
  </si>
  <si>
    <t>Đơn Môn</t>
  </si>
  <si>
    <t>Đa Môn</t>
  </si>
  <si>
    <t>TC toàn trường</t>
  </si>
  <si>
    <t>Nội dung</t>
  </si>
  <si>
    <t>Số lượng</t>
  </si>
  <si>
    <t>CBQL</t>
  </si>
  <si>
    <t>Người lập</t>
  </si>
  <si>
    <t>GV đa môn</t>
  </si>
  <si>
    <t>HIỆU TRƯỞNG</t>
  </si>
  <si>
    <t>Anh văn</t>
  </si>
  <si>
    <t>GV Âm nhạc</t>
  </si>
  <si>
    <t>GV Mĩ thuật</t>
  </si>
  <si>
    <t>GV Thể dục</t>
  </si>
  <si>
    <t>Cán bộ phổ cập</t>
  </si>
  <si>
    <t>GV Hợp đồng</t>
  </si>
  <si>
    <t>HĐ đơn môn</t>
  </si>
  <si>
    <t>HĐ đa môn</t>
  </si>
  <si>
    <t>Nhân viên</t>
  </si>
  <si>
    <t>Hợp đồng khác</t>
  </si>
  <si>
    <t>* Ghi chú:</t>
  </si>
  <si>
    <t>Số lượng giáo viên đa môn nghỉ không lương:       GV</t>
  </si>
  <si>
    <t xml:space="preserve">Số lượng giáo viên đơn môn không lương:       GV </t>
  </si>
  <si>
    <t>TRƯỜNG….</t>
  </si>
  <si>
    <t>Đơn vị trường Tiểu học</t>
  </si>
  <si>
    <t xml:space="preserve">Tổng số lớp toàn trường </t>
  </si>
  <si>
    <t>Trong đó số lớp ghép</t>
  </si>
  <si>
    <t>Chia ra Lớp ghép</t>
  </si>
  <si>
    <t>1+3</t>
  </si>
  <si>
    <t>3+4</t>
  </si>
  <si>
    <t>….</t>
  </si>
  <si>
    <t>TC</t>
  </si>
  <si>
    <t>- Số lớp ghép từ  5HS trở xuống:</t>
  </si>
  <si>
    <t>- Số học sinh:</t>
  </si>
  <si>
    <t>- Số lớp ghép từ  6-8HS:</t>
  </si>
  <si>
    <t>- Số lớp ghép từ  9-11HS:</t>
  </si>
  <si>
    <t>- Số lớp ghép từ 12-15HS:</t>
  </si>
  <si>
    <t>…</t>
  </si>
  <si>
    <t xml:space="preserve">                 HIỆU TRƯỞNG</t>
  </si>
  <si>
    <t>BIÊN CHẾ</t>
  </si>
  <si>
    <t>GVHĐ Trong
Biên chế</t>
  </si>
  <si>
    <r>
      <t xml:space="preserve">Tổng
</t>
    </r>
    <r>
      <rPr>
        <sz val="6"/>
        <color indexed="10"/>
        <rFont val="Times New Roman"/>
        <family val="1"/>
      </rPr>
      <t>(Biên chế, HĐ trong biên chế)</t>
    </r>
  </si>
  <si>
    <r>
      <t xml:space="preserve">Ghi chú
</t>
    </r>
    <r>
      <rPr>
        <b/>
        <sz val="8"/>
        <color indexed="10"/>
        <rFont val="Times New Roman"/>
        <family val="1"/>
      </rPr>
      <t>(lớp ghép …+…)</t>
    </r>
  </si>
  <si>
    <t>KẾ HOẠCH MỞ LỚP GHÉP NĂM HỌC 2021-2022</t>
  </si>
  <si>
    <t xml:space="preserve"> HỌC SINH </t>
  </si>
  <si>
    <r>
      <t xml:space="preserve">CBQL, GIÁO VIÊN, NHÂN VIÊN
NĂM HỌC </t>
    </r>
    <r>
      <rPr>
        <b/>
        <sz val="11"/>
        <color indexed="10"/>
        <rFont val="Times New Roman"/>
        <family val="1"/>
      </rPr>
      <t>2021 - 2022</t>
    </r>
    <r>
      <rPr>
        <b/>
        <sz val="11"/>
        <rFont val="Times New Roman"/>
        <family val="1"/>
      </rPr>
      <t xml:space="preserve"> (Biên chế, HĐ trong biên chế)</t>
    </r>
  </si>
  <si>
    <t>KẾ HOẠCH MỞ LỚP VÀ ĐỊNH BIÊN GIÁO VIÊN NĂM HỌC 2021-2022</t>
  </si>
  <si>
    <t>BẢNG KẾ HOẠCH SỐ LƯỢNG CBQL, GV, NHÂN VIÊN VÀ HỌC SINH CẤP TIỂU HỌC NĂM HỌC 2021-2022</t>
  </si>
  <si>
    <t>TRƯỜNG TH MĂNG ĐEN</t>
  </si>
  <si>
    <t>KonPRing</t>
  </si>
  <si>
    <r>
      <t>TR</t>
    </r>
    <r>
      <rPr>
        <b/>
        <u val="single"/>
        <sz val="12"/>
        <rFont val="Times New Roman"/>
        <family val="1"/>
      </rPr>
      <t>ƯỜNG   TH MĂNG ĐEN</t>
    </r>
  </si>
  <si>
    <t>Nguyễn Thị Vạn</t>
  </si>
  <si>
    <t>Nguyễn Thị Mai</t>
  </si>
  <si>
    <t>Nguyễn Thị Thùy Dương</t>
  </si>
  <si>
    <t>1A</t>
  </si>
  <si>
    <t>1B</t>
  </si>
  <si>
    <t>1C</t>
  </si>
  <si>
    <t>1D</t>
  </si>
  <si>
    <t>Lê Thị Thanh Tâm</t>
  </si>
  <si>
    <t>Nguyễn Thị Thu Hà</t>
  </si>
  <si>
    <t>2A</t>
  </si>
  <si>
    <t>2B</t>
  </si>
  <si>
    <t>2C</t>
  </si>
  <si>
    <t>2D</t>
  </si>
  <si>
    <t>Phạm Thị Huệ</t>
  </si>
  <si>
    <t>Trần Thị Thủy</t>
  </si>
  <si>
    <t>Lê Thị Phường</t>
  </si>
  <si>
    <t>Nguyễn Trường Giang</t>
  </si>
  <si>
    <t>Ngô Thị Hồng</t>
  </si>
  <si>
    <t>Phạm Thị Hạnh</t>
  </si>
  <si>
    <t>3A</t>
  </si>
  <si>
    <t>3B</t>
  </si>
  <si>
    <t>3C</t>
  </si>
  <si>
    <t>4A</t>
  </si>
  <si>
    <t>4B</t>
  </si>
  <si>
    <t>4C</t>
  </si>
  <si>
    <t>5A</t>
  </si>
  <si>
    <t>5B</t>
  </si>
  <si>
    <t>TH Măng Đen</t>
  </si>
  <si>
    <t>- Số học sinh: 12</t>
  </si>
  <si>
    <t>Lớp 1: 5 em; lớp 2: 7 em</t>
  </si>
  <si>
    <t>Cao Thị Nguyệt</t>
  </si>
  <si>
    <t>Măng Đen</t>
  </si>
  <si>
    <t>2+1</t>
  </si>
  <si>
    <t>Số lượng giáo viên đa môn nghỉ sinh:  01 GV thời gian từ  tháng     năm  201     đến tháng     năm    20….        ;</t>
  </si>
  <si>
    <t xml:space="preserve">Số lượng giáo viên đơn môn nghỉ sinh: 01   GV ; thời gian từ 01 tháng 08  năm  2021   đến 01  tháng 02 năm 2022   </t>
  </si>
  <si>
    <t>Nguyễn Thị Hợp</t>
  </si>
  <si>
    <t>Kon Pring</t>
  </si>
  <si>
    <t>Trần Thị Thanh Thúy</t>
  </si>
  <si>
    <t>Lớp 1 (5em); lớp 2 (7 em)</t>
  </si>
  <si>
    <t>Măng Đen , ngày  08 tháng 09  năm 2021</t>
  </si>
  <si>
    <t>Hoàng Anh Cương</t>
  </si>
  <si>
    <t>Dương Thị Hằng</t>
  </si>
  <si>
    <t>Trần Thị Ái Phượng</t>
  </si>
  <si>
    <t>Măng Đen, ngày 02 tháng 12  năm 2021</t>
  </si>
  <si>
    <t>(Tính đến ngày 2/12/2021)</t>
  </si>
  <si>
    <t>Tổng số  CBGVNV: 32.; GV đa môn 19 (01: hợp đồng Phòng), GV đơn môn 07 .(TD : 2; AN :01; MT :01; Tin :01 (HĐ).; AV :02); NV:  :03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</si>
</sst>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80"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6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b/>
      <i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7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13" fillId="0" borderId="0" xfId="0" applyFont="1" applyAlignment="1" quotePrefix="1">
      <alignment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vertical="justify"/>
    </xf>
    <xf numFmtId="0" fontId="2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1" fillId="0" borderId="0" xfId="0" applyFont="1" applyAlignment="1">
      <alignment/>
    </xf>
    <xf numFmtId="0" fontId="6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/>
    </xf>
    <xf numFmtId="0" fontId="73" fillId="0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0" fontId="73" fillId="0" borderId="12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74" fillId="0" borderId="12" xfId="0" applyFont="1" applyFill="1" applyBorder="1" applyAlignment="1" applyProtection="1">
      <alignment horizontal="center" vertical="center"/>
      <protection locked="0"/>
    </xf>
    <xf numFmtId="0" fontId="74" fillId="0" borderId="12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 quotePrefix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/>
    </xf>
    <xf numFmtId="0" fontId="76" fillId="0" borderId="11" xfId="0" applyFont="1" applyBorder="1" applyAlignment="1">
      <alignment horizontal="left" vertical="center"/>
    </xf>
    <xf numFmtId="0" fontId="73" fillId="35" borderId="11" xfId="0" applyFont="1" applyFill="1" applyBorder="1" applyAlignment="1">
      <alignment horizontal="left" vertical="center"/>
    </xf>
    <xf numFmtId="0" fontId="76" fillId="36" borderId="10" xfId="0" applyFont="1" applyFill="1" applyBorder="1" applyAlignment="1">
      <alignment horizontal="left" vertical="center"/>
    </xf>
    <xf numFmtId="0" fontId="76" fillId="0" borderId="11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/>
    </xf>
    <xf numFmtId="0" fontId="76" fillId="0" borderId="10" xfId="0" applyFont="1" applyBorder="1" applyAlignment="1">
      <alignment horizontal="left"/>
    </xf>
    <xf numFmtId="0" fontId="77" fillId="35" borderId="10" xfId="0" applyFont="1" applyFill="1" applyBorder="1" applyAlignment="1">
      <alignment horizontal="left" vertical="center"/>
    </xf>
    <xf numFmtId="0" fontId="7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76" fillId="35" borderId="11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75" fillId="0" borderId="0" xfId="0" applyFont="1" applyFill="1" applyBorder="1" applyAlignment="1" quotePrefix="1">
      <alignment horizontal="left" vertical="center" wrapText="1"/>
    </xf>
    <xf numFmtId="0" fontId="75" fillId="0" borderId="0" xfId="0" applyFont="1" applyFill="1" applyBorder="1" applyAlignment="1" quotePrefix="1">
      <alignment horizontal="left" vertic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5" fillId="0" borderId="0" xfId="0" applyFont="1" applyAlignment="1" quotePrefix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23" xfId="0" applyFont="1" applyFill="1" applyBorder="1" applyAlignment="1" applyProtection="1">
      <alignment horizontal="center" wrapText="1"/>
      <protection locked="0"/>
    </xf>
    <xf numFmtId="0" fontId="4" fillId="0" borderId="19" xfId="0" applyFont="1" applyFill="1" applyBorder="1" applyAlignment="1" applyProtection="1">
      <alignment horizontal="center" wrapText="1"/>
      <protection locked="0"/>
    </xf>
    <xf numFmtId="0" fontId="4" fillId="0" borderId="24" xfId="0" applyFont="1" applyFill="1" applyBorder="1" applyAlignment="1" applyProtection="1">
      <alignment horizontal="center" wrapText="1"/>
      <protection locked="0"/>
    </xf>
    <xf numFmtId="0" fontId="4" fillId="0" borderId="25" xfId="0" applyFont="1" applyFill="1" applyBorder="1" applyAlignment="1" applyProtection="1">
      <alignment horizontal="center" wrapText="1"/>
      <protection locked="0"/>
    </xf>
    <xf numFmtId="0" fontId="78" fillId="0" borderId="10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justify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18" fillId="33" borderId="11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74" fillId="0" borderId="13" xfId="0" applyFont="1" applyFill="1" applyBorder="1" applyAlignment="1" applyProtection="1">
      <alignment horizontal="center" vertical="center" wrapText="1"/>
      <protection locked="0"/>
    </xf>
    <xf numFmtId="0" fontId="74" fillId="0" borderId="22" xfId="0" applyFont="1" applyFill="1" applyBorder="1" applyAlignment="1" applyProtection="1">
      <alignment horizontal="center" vertical="center"/>
      <protection locked="0"/>
    </xf>
    <xf numFmtId="0" fontId="7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/>
    </xf>
    <xf numFmtId="0" fontId="79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6" fillId="0" borderId="10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22" xfId="0" applyFont="1" applyBorder="1" applyAlignment="1" quotePrefix="1">
      <alignment horizontal="left"/>
    </xf>
    <xf numFmtId="0" fontId="6" fillId="0" borderId="15" xfId="0" applyFont="1" applyBorder="1" applyAlignment="1" quotePrefix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200025</xdr:rowOff>
    </xdr:from>
    <xdr:to>
      <xdr:col>1</xdr:col>
      <xdr:colOff>619125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257175" y="15716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200025</xdr:rowOff>
    </xdr:from>
    <xdr:to>
      <xdr:col>1</xdr:col>
      <xdr:colOff>619125</xdr:colOff>
      <xdr:row>6</xdr:row>
      <xdr:rowOff>200025</xdr:rowOff>
    </xdr:to>
    <xdr:sp>
      <xdr:nvSpPr>
        <xdr:cNvPr id="2" name="Line 1"/>
        <xdr:cNvSpPr>
          <a:spLocks/>
        </xdr:cNvSpPr>
      </xdr:nvSpPr>
      <xdr:spPr>
        <a:xfrm>
          <a:off x="257175" y="15716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800100</xdr:colOff>
      <xdr:row>2</xdr:row>
      <xdr:rowOff>28575</xdr:rowOff>
    </xdr:from>
    <xdr:to>
      <xdr:col>22</xdr:col>
      <xdr:colOff>133350</xdr:colOff>
      <xdr:row>2</xdr:row>
      <xdr:rowOff>28575</xdr:rowOff>
    </xdr:to>
    <xdr:sp>
      <xdr:nvSpPr>
        <xdr:cNvPr id="3" name="Straight Connector 4"/>
        <xdr:cNvSpPr>
          <a:spLocks/>
        </xdr:cNvSpPr>
      </xdr:nvSpPr>
      <xdr:spPr>
        <a:xfrm>
          <a:off x="7648575" y="438150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6</xdr:col>
      <xdr:colOff>114300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361950" y="4286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2</xdr:row>
      <xdr:rowOff>28575</xdr:rowOff>
    </xdr:from>
    <xdr:to>
      <xdr:col>34</xdr:col>
      <xdr:colOff>95250</xdr:colOff>
      <xdr:row>2</xdr:row>
      <xdr:rowOff>28575</xdr:rowOff>
    </xdr:to>
    <xdr:sp>
      <xdr:nvSpPr>
        <xdr:cNvPr id="2" name="Straight Connector 3"/>
        <xdr:cNvSpPr>
          <a:spLocks/>
        </xdr:cNvSpPr>
      </xdr:nvSpPr>
      <xdr:spPr>
        <a:xfrm>
          <a:off x="6029325" y="438150"/>
          <a:ext cx="1590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19050</xdr:rowOff>
    </xdr:from>
    <xdr:to>
      <xdr:col>3</xdr:col>
      <xdr:colOff>333375</xdr:colOff>
      <xdr:row>2</xdr:row>
      <xdr:rowOff>19050</xdr:rowOff>
    </xdr:to>
    <xdr:sp>
      <xdr:nvSpPr>
        <xdr:cNvPr id="1" name="Line 3"/>
        <xdr:cNvSpPr>
          <a:spLocks/>
        </xdr:cNvSpPr>
      </xdr:nvSpPr>
      <xdr:spPr>
        <a:xfrm>
          <a:off x="609600" y="4667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="90" zoomScaleNormal="90" zoomScalePageLayoutView="0" workbookViewId="0" topLeftCell="A13">
      <selection activeCell="T26" sqref="T26"/>
    </sheetView>
  </sheetViews>
  <sheetFormatPr defaultColWidth="9.140625" defaultRowHeight="12.75"/>
  <cols>
    <col min="1" max="1" width="3.8515625" style="6" customWidth="1"/>
    <col min="2" max="2" width="10.57421875" style="6" customWidth="1"/>
    <col min="3" max="3" width="4.00390625" style="6" customWidth="1"/>
    <col min="4" max="4" width="4.421875" style="6" customWidth="1"/>
    <col min="5" max="5" width="4.28125" style="6" customWidth="1"/>
    <col min="6" max="6" width="4.8515625" style="6" customWidth="1"/>
    <col min="7" max="7" width="21.7109375" style="6" customWidth="1"/>
    <col min="8" max="12" width="4.8515625" style="6" customWidth="1"/>
    <col min="13" max="13" width="6.7109375" style="6" customWidth="1"/>
    <col min="14" max="15" width="4.00390625" style="6" customWidth="1"/>
    <col min="16" max="16" width="2.00390625" style="6" customWidth="1"/>
    <col min="17" max="18" width="4.00390625" style="6" customWidth="1"/>
    <col min="19" max="19" width="16.7109375" style="6" customWidth="1"/>
    <col min="20" max="20" width="7.57421875" style="6" customWidth="1"/>
    <col min="21" max="21" width="5.7109375" style="6" customWidth="1"/>
    <col min="22" max="24" width="4.57421875" style="6" customWidth="1"/>
    <col min="25" max="25" width="5.00390625" style="6" customWidth="1"/>
    <col min="26" max="28" width="4.57421875" style="6" customWidth="1"/>
    <col min="29" max="29" width="7.57421875" style="6" customWidth="1"/>
    <col min="30" max="16384" width="9.140625" style="6" customWidth="1"/>
  </cols>
  <sheetData>
    <row r="1" spans="1:29" ht="15.7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"/>
      <c r="L1" s="1"/>
      <c r="M1" s="1"/>
      <c r="N1" s="132" t="s">
        <v>1</v>
      </c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1:29" ht="16.5">
      <c r="A2" s="132" t="s">
        <v>108</v>
      </c>
      <c r="B2" s="133"/>
      <c r="C2" s="133"/>
      <c r="D2" s="133"/>
      <c r="E2" s="133"/>
      <c r="F2" s="133"/>
      <c r="G2" s="133"/>
      <c r="H2" s="133"/>
      <c r="I2" s="133"/>
      <c r="J2" s="133"/>
      <c r="K2" s="2"/>
      <c r="L2" s="2"/>
      <c r="M2" s="2"/>
      <c r="N2" s="134" t="s">
        <v>2</v>
      </c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1:29" ht="18.75">
      <c r="A3" s="135" t="s">
        <v>29</v>
      </c>
      <c r="B3" s="135"/>
      <c r="C3" s="135"/>
      <c r="D3" s="135"/>
      <c r="E3" s="135"/>
      <c r="F3" s="135"/>
      <c r="G3" s="135"/>
      <c r="H3" s="135"/>
      <c r="I3" s="135"/>
      <c r="J3" s="135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.75">
      <c r="A4" s="136" t="s">
        <v>104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</row>
    <row r="5" spans="1:29" ht="19.5">
      <c r="A5" s="137" t="s">
        <v>153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</row>
    <row r="6" spans="1:29" ht="18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.75">
      <c r="A7" s="3"/>
      <c r="B7" s="11" t="s">
        <v>30</v>
      </c>
      <c r="C7" s="11"/>
      <c r="D7" s="24" t="s">
        <v>32</v>
      </c>
      <c r="E7" s="11"/>
      <c r="F7" s="11"/>
      <c r="G7" s="1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.75">
      <c r="A8" s="3"/>
      <c r="B8" s="3"/>
      <c r="D8" s="23" t="s">
        <v>31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.75">
      <c r="A9" s="139" t="s">
        <v>9</v>
      </c>
      <c r="B9" s="140" t="s">
        <v>10</v>
      </c>
      <c r="C9" s="141" t="s">
        <v>11</v>
      </c>
      <c r="D9" s="141"/>
      <c r="E9" s="141"/>
      <c r="F9" s="141"/>
      <c r="G9" s="142" t="s">
        <v>12</v>
      </c>
      <c r="H9" s="140" t="s">
        <v>13</v>
      </c>
      <c r="I9" s="140"/>
      <c r="J9" s="140"/>
      <c r="K9" s="140"/>
      <c r="L9" s="140"/>
      <c r="M9" s="145" t="s">
        <v>12</v>
      </c>
      <c r="N9" s="148" t="s">
        <v>14</v>
      </c>
      <c r="O9" s="149"/>
      <c r="P9" s="149"/>
      <c r="Q9" s="149"/>
      <c r="R9" s="150"/>
      <c r="S9" s="142" t="s">
        <v>12</v>
      </c>
      <c r="T9" s="148" t="s">
        <v>15</v>
      </c>
      <c r="U9" s="149"/>
      <c r="V9" s="149"/>
      <c r="W9" s="149"/>
      <c r="X9" s="149"/>
      <c r="Y9" s="149"/>
      <c r="Z9" s="149"/>
      <c r="AA9" s="149"/>
      <c r="AB9" s="150"/>
      <c r="AC9" s="140" t="s">
        <v>100</v>
      </c>
    </row>
    <row r="10" spans="1:29" ht="34.5" customHeight="1">
      <c r="A10" s="139"/>
      <c r="B10" s="139"/>
      <c r="C10" s="153" t="s">
        <v>8</v>
      </c>
      <c r="D10" s="141" t="s">
        <v>16</v>
      </c>
      <c r="E10" s="141"/>
      <c r="F10" s="141"/>
      <c r="G10" s="143"/>
      <c r="H10" s="151" t="s">
        <v>17</v>
      </c>
      <c r="I10" s="151" t="s">
        <v>18</v>
      </c>
      <c r="J10" s="152" t="s">
        <v>3</v>
      </c>
      <c r="K10" s="152" t="s">
        <v>6</v>
      </c>
      <c r="L10" s="151" t="s">
        <v>7</v>
      </c>
      <c r="M10" s="146"/>
      <c r="N10" s="151" t="s">
        <v>17</v>
      </c>
      <c r="O10" s="151" t="s">
        <v>18</v>
      </c>
      <c r="P10" s="152" t="s">
        <v>3</v>
      </c>
      <c r="Q10" s="152" t="s">
        <v>6</v>
      </c>
      <c r="R10" s="151" t="s">
        <v>7</v>
      </c>
      <c r="S10" s="143"/>
      <c r="T10" s="157" t="s">
        <v>19</v>
      </c>
      <c r="U10" s="159" t="s">
        <v>20</v>
      </c>
      <c r="V10" s="160"/>
      <c r="W10" s="159" t="s">
        <v>21</v>
      </c>
      <c r="X10" s="160"/>
      <c r="Y10" s="159" t="s">
        <v>6</v>
      </c>
      <c r="Z10" s="160"/>
      <c r="AA10" s="154" t="s">
        <v>22</v>
      </c>
      <c r="AB10" s="155"/>
      <c r="AC10" s="139"/>
    </row>
    <row r="11" spans="1:29" ht="34.5" customHeight="1">
      <c r="A11" s="139"/>
      <c r="B11" s="139"/>
      <c r="C11" s="141"/>
      <c r="D11" s="14" t="s">
        <v>23</v>
      </c>
      <c r="E11" s="14" t="s">
        <v>24</v>
      </c>
      <c r="F11" s="14" t="s">
        <v>25</v>
      </c>
      <c r="G11" s="144"/>
      <c r="H11" s="152"/>
      <c r="I11" s="152"/>
      <c r="J11" s="152"/>
      <c r="K11" s="152"/>
      <c r="L11" s="152"/>
      <c r="M11" s="147"/>
      <c r="N11" s="152"/>
      <c r="O11" s="152"/>
      <c r="P11" s="152"/>
      <c r="Q11" s="152"/>
      <c r="R11" s="152"/>
      <c r="S11" s="144"/>
      <c r="T11" s="158"/>
      <c r="U11" s="30" t="s">
        <v>26</v>
      </c>
      <c r="V11" s="30" t="s">
        <v>27</v>
      </c>
      <c r="W11" s="30" t="s">
        <v>26</v>
      </c>
      <c r="X11" s="30" t="s">
        <v>27</v>
      </c>
      <c r="Y11" s="30" t="s">
        <v>26</v>
      </c>
      <c r="Z11" s="30" t="s">
        <v>27</v>
      </c>
      <c r="AA11" s="13" t="s">
        <v>26</v>
      </c>
      <c r="AB11" s="13" t="s">
        <v>27</v>
      </c>
      <c r="AC11" s="139"/>
    </row>
    <row r="12" spans="1:29" ht="19.5" customHeight="1">
      <c r="A12" s="16"/>
      <c r="B12" s="16" t="s">
        <v>140</v>
      </c>
      <c r="C12" s="16"/>
      <c r="D12" s="16">
        <v>1</v>
      </c>
      <c r="E12" s="16"/>
      <c r="F12" s="98"/>
      <c r="G12" s="116" t="s">
        <v>109</v>
      </c>
      <c r="H12" s="18" t="s">
        <v>112</v>
      </c>
      <c r="I12" s="18">
        <v>26</v>
      </c>
      <c r="J12" s="18">
        <v>12</v>
      </c>
      <c r="K12" s="18">
        <v>4</v>
      </c>
      <c r="L12" s="18">
        <v>3</v>
      </c>
      <c r="M12" s="21"/>
      <c r="N12" s="18"/>
      <c r="O12" s="18"/>
      <c r="P12" s="18"/>
      <c r="Q12" s="18"/>
      <c r="R12" s="18"/>
      <c r="S12" s="20"/>
      <c r="T12" s="21"/>
      <c r="U12" s="31"/>
      <c r="V12" s="31"/>
      <c r="W12" s="31"/>
      <c r="X12" s="31"/>
      <c r="Y12" s="31"/>
      <c r="Z12" s="31"/>
      <c r="AA12" s="18"/>
      <c r="AB12" s="18"/>
      <c r="AC12" s="18"/>
    </row>
    <row r="13" spans="1:29" ht="19.5" customHeight="1">
      <c r="A13" s="112"/>
      <c r="B13" s="112"/>
      <c r="C13" s="113"/>
      <c r="D13" s="114">
        <v>1</v>
      </c>
      <c r="E13" s="114"/>
      <c r="F13" s="99"/>
      <c r="G13" s="116" t="s">
        <v>110</v>
      </c>
      <c r="H13" s="18" t="s">
        <v>113</v>
      </c>
      <c r="I13" s="18">
        <v>25</v>
      </c>
      <c r="J13" s="18">
        <v>12</v>
      </c>
      <c r="K13" s="18">
        <v>3</v>
      </c>
      <c r="L13" s="18">
        <v>2</v>
      </c>
      <c r="M13" s="18"/>
      <c r="N13" s="26"/>
      <c r="O13" s="26"/>
      <c r="P13" s="26"/>
      <c r="Q13" s="26"/>
      <c r="R13" s="26"/>
      <c r="T13" s="21"/>
      <c r="U13" s="31"/>
      <c r="V13" s="31"/>
      <c r="W13" s="31"/>
      <c r="X13" s="31"/>
      <c r="Y13" s="31"/>
      <c r="Z13" s="31"/>
      <c r="AA13" s="18"/>
      <c r="AB13" s="18"/>
      <c r="AC13" s="18"/>
    </row>
    <row r="14" spans="1:29" ht="19.5" customHeight="1">
      <c r="A14" s="34"/>
      <c r="B14" s="34"/>
      <c r="C14" s="34"/>
      <c r="D14" s="110">
        <v>1</v>
      </c>
      <c r="E14" s="34"/>
      <c r="F14" s="99"/>
      <c r="G14" s="125" t="s">
        <v>150</v>
      </c>
      <c r="H14" s="18" t="s">
        <v>114</v>
      </c>
      <c r="I14" s="18">
        <v>25</v>
      </c>
      <c r="J14" s="18">
        <v>12</v>
      </c>
      <c r="K14" s="18">
        <v>5</v>
      </c>
      <c r="L14" s="18">
        <v>3</v>
      </c>
      <c r="M14" s="20"/>
      <c r="N14" s="18"/>
      <c r="O14" s="18"/>
      <c r="P14" s="18"/>
      <c r="Q14" s="18"/>
      <c r="R14" s="18"/>
      <c r="S14" s="10"/>
      <c r="T14" s="21"/>
      <c r="U14" s="31"/>
      <c r="V14" s="31"/>
      <c r="W14" s="31"/>
      <c r="X14" s="31"/>
      <c r="Y14" s="31"/>
      <c r="Z14" s="31"/>
      <c r="AA14" s="18"/>
      <c r="AB14" s="18"/>
      <c r="AC14" s="18"/>
    </row>
    <row r="15" spans="1:29" ht="19.5" customHeight="1">
      <c r="A15" s="34"/>
      <c r="B15" s="34"/>
      <c r="C15" s="34"/>
      <c r="D15" s="110">
        <v>1</v>
      </c>
      <c r="E15" s="34"/>
      <c r="F15" s="99"/>
      <c r="G15" s="116" t="s">
        <v>111</v>
      </c>
      <c r="H15" s="18" t="s">
        <v>115</v>
      </c>
      <c r="I15" s="18">
        <v>25</v>
      </c>
      <c r="J15" s="18">
        <v>13</v>
      </c>
      <c r="K15" s="18">
        <v>4</v>
      </c>
      <c r="L15" s="18">
        <v>2</v>
      </c>
      <c r="M15" s="19"/>
      <c r="N15" s="18"/>
      <c r="O15" s="18"/>
      <c r="P15" s="18"/>
      <c r="Q15" s="18"/>
      <c r="R15" s="18"/>
      <c r="S15" s="10"/>
      <c r="T15" s="21"/>
      <c r="U15" s="31"/>
      <c r="V15" s="31"/>
      <c r="W15" s="31"/>
      <c r="X15" s="31"/>
      <c r="Y15" s="31"/>
      <c r="Z15" s="31"/>
      <c r="AA15" s="18"/>
      <c r="AB15" s="18"/>
      <c r="AC15" s="18"/>
    </row>
    <row r="16" spans="1:29" ht="19.5" customHeight="1">
      <c r="A16" s="34"/>
      <c r="B16" s="34"/>
      <c r="C16" s="34"/>
      <c r="D16" s="110">
        <v>1</v>
      </c>
      <c r="E16" s="34"/>
      <c r="F16" s="99"/>
      <c r="G16" s="117" t="s">
        <v>127</v>
      </c>
      <c r="H16" s="18" t="s">
        <v>118</v>
      </c>
      <c r="I16" s="18">
        <v>28</v>
      </c>
      <c r="J16" s="18">
        <v>12</v>
      </c>
      <c r="K16" s="18">
        <v>3</v>
      </c>
      <c r="L16" s="18">
        <v>3</v>
      </c>
      <c r="M16" s="27"/>
      <c r="N16" s="28"/>
      <c r="O16" s="28"/>
      <c r="P16" s="28"/>
      <c r="Q16" s="18"/>
      <c r="R16" s="18"/>
      <c r="S16" s="28"/>
      <c r="T16" s="21"/>
      <c r="U16" s="31"/>
      <c r="V16" s="31"/>
      <c r="W16" s="31"/>
      <c r="X16" s="31"/>
      <c r="Y16" s="31"/>
      <c r="Z16" s="31"/>
      <c r="AA16" s="18"/>
      <c r="AB16" s="18"/>
      <c r="AC16" s="18"/>
    </row>
    <row r="17" spans="1:29" ht="19.5" customHeight="1">
      <c r="A17" s="34">
        <v>1</v>
      </c>
      <c r="B17" s="34"/>
      <c r="C17" s="34"/>
      <c r="D17" s="110">
        <v>1</v>
      </c>
      <c r="E17" s="34"/>
      <c r="F17" s="99"/>
      <c r="G17" s="116" t="s">
        <v>116</v>
      </c>
      <c r="H17" s="18" t="s">
        <v>119</v>
      </c>
      <c r="I17" s="18">
        <v>27</v>
      </c>
      <c r="J17" s="18">
        <v>11</v>
      </c>
      <c r="K17" s="18">
        <v>1</v>
      </c>
      <c r="L17" s="18">
        <v>0</v>
      </c>
      <c r="M17" s="27"/>
      <c r="N17" s="28"/>
      <c r="O17" s="28"/>
      <c r="P17" s="25"/>
      <c r="Q17" s="18"/>
      <c r="R17" s="18"/>
      <c r="S17" s="20"/>
      <c r="T17" s="21"/>
      <c r="U17" s="31"/>
      <c r="V17" s="31"/>
      <c r="W17" s="31"/>
      <c r="X17" s="31"/>
      <c r="Y17" s="31"/>
      <c r="Z17" s="31"/>
      <c r="AA17" s="18"/>
      <c r="AB17" s="18"/>
      <c r="AC17" s="18"/>
    </row>
    <row r="18" spans="1:29" ht="19.5" customHeight="1">
      <c r="A18" s="34"/>
      <c r="B18" s="34"/>
      <c r="C18" s="34"/>
      <c r="D18" s="110">
        <v>1</v>
      </c>
      <c r="E18" s="34"/>
      <c r="F18" s="99"/>
      <c r="G18" s="118" t="s">
        <v>146</v>
      </c>
      <c r="H18" s="18" t="s">
        <v>120</v>
      </c>
      <c r="I18" s="18">
        <v>23</v>
      </c>
      <c r="J18" s="18">
        <v>14</v>
      </c>
      <c r="K18" s="18">
        <v>1</v>
      </c>
      <c r="L18" s="18">
        <v>1</v>
      </c>
      <c r="M18" s="27"/>
      <c r="N18" s="28"/>
      <c r="O18" s="28"/>
      <c r="P18" s="25"/>
      <c r="Q18" s="21"/>
      <c r="R18" s="21"/>
      <c r="S18" s="20"/>
      <c r="T18" s="21"/>
      <c r="U18" s="31"/>
      <c r="V18" s="31"/>
      <c r="W18" s="31"/>
      <c r="X18" s="31"/>
      <c r="Y18" s="31"/>
      <c r="Z18" s="31"/>
      <c r="AA18" s="18"/>
      <c r="AB18" s="18"/>
      <c r="AC18" s="18"/>
    </row>
    <row r="19" spans="1:29" ht="19.5" customHeight="1">
      <c r="A19" s="34"/>
      <c r="B19" s="34"/>
      <c r="C19" s="34"/>
      <c r="D19" s="110">
        <v>1</v>
      </c>
      <c r="E19" s="34"/>
      <c r="F19" s="99"/>
      <c r="G19" s="119" t="s">
        <v>123</v>
      </c>
      <c r="H19" s="18" t="s">
        <v>128</v>
      </c>
      <c r="I19" s="18">
        <v>24</v>
      </c>
      <c r="J19" s="18">
        <v>11</v>
      </c>
      <c r="K19" s="18">
        <v>5</v>
      </c>
      <c r="L19" s="18">
        <v>2</v>
      </c>
      <c r="M19" s="19"/>
      <c r="N19" s="18"/>
      <c r="O19" s="18"/>
      <c r="P19" s="18"/>
      <c r="Q19" s="18"/>
      <c r="R19" s="18"/>
      <c r="S19" s="20"/>
      <c r="T19" s="21"/>
      <c r="U19" s="31"/>
      <c r="V19" s="31"/>
      <c r="W19" s="31"/>
      <c r="X19" s="31"/>
      <c r="Y19" s="31"/>
      <c r="Z19" s="31"/>
      <c r="AA19" s="18"/>
      <c r="AB19" s="18"/>
      <c r="AC19" s="18"/>
    </row>
    <row r="20" spans="1:29" ht="19.5" customHeight="1">
      <c r="A20" s="34"/>
      <c r="B20" s="34"/>
      <c r="C20" s="34"/>
      <c r="D20" s="110">
        <v>1</v>
      </c>
      <c r="E20" s="34"/>
      <c r="F20" s="99"/>
      <c r="G20" s="120" t="s">
        <v>122</v>
      </c>
      <c r="H20" s="18" t="s">
        <v>129</v>
      </c>
      <c r="I20" s="18">
        <v>22</v>
      </c>
      <c r="J20" s="18">
        <v>8</v>
      </c>
      <c r="K20" s="18">
        <v>2</v>
      </c>
      <c r="L20" s="18">
        <v>0</v>
      </c>
      <c r="M20" s="15"/>
      <c r="N20" s="18"/>
      <c r="O20" s="18"/>
      <c r="P20" s="18"/>
      <c r="Q20" s="18"/>
      <c r="R20" s="18"/>
      <c r="S20" s="20"/>
      <c r="T20" s="21"/>
      <c r="U20" s="31"/>
      <c r="V20" s="31"/>
      <c r="W20" s="31"/>
      <c r="X20" s="31"/>
      <c r="Y20" s="31"/>
      <c r="Z20" s="31"/>
      <c r="AA20" s="18"/>
      <c r="AB20" s="18"/>
      <c r="AC20" s="18"/>
    </row>
    <row r="21" spans="1:29" ht="19.5" customHeight="1">
      <c r="A21" s="34"/>
      <c r="B21" s="34"/>
      <c r="C21" s="34"/>
      <c r="D21" s="110">
        <v>1</v>
      </c>
      <c r="E21" s="34"/>
      <c r="F21" s="99"/>
      <c r="G21" s="125" t="s">
        <v>149</v>
      </c>
      <c r="H21" s="18" t="s">
        <v>130</v>
      </c>
      <c r="I21" s="18">
        <v>25</v>
      </c>
      <c r="J21" s="18">
        <v>8</v>
      </c>
      <c r="K21" s="18">
        <v>3</v>
      </c>
      <c r="L21" s="18">
        <v>0</v>
      </c>
      <c r="M21" s="19"/>
      <c r="N21" s="18"/>
      <c r="O21" s="18"/>
      <c r="P21" s="18"/>
      <c r="Q21" s="18"/>
      <c r="R21" s="18"/>
      <c r="S21" s="20"/>
      <c r="T21" s="21"/>
      <c r="U21" s="31"/>
      <c r="V21" s="31"/>
      <c r="W21" s="31"/>
      <c r="X21" s="31"/>
      <c r="Y21" s="31"/>
      <c r="Z21" s="31"/>
      <c r="AA21" s="18"/>
      <c r="AB21" s="18"/>
      <c r="AC21" s="18"/>
    </row>
    <row r="22" spans="1:29" ht="19.5" customHeight="1">
      <c r="A22" s="112"/>
      <c r="B22" s="110"/>
      <c r="C22" s="113"/>
      <c r="D22" s="113">
        <v>1</v>
      </c>
      <c r="E22" s="113"/>
      <c r="F22" s="115"/>
      <c r="G22" s="121" t="s">
        <v>124</v>
      </c>
      <c r="H22" s="18" t="s">
        <v>131</v>
      </c>
      <c r="I22" s="18">
        <v>28</v>
      </c>
      <c r="J22" s="18">
        <v>17</v>
      </c>
      <c r="K22" s="18">
        <v>6</v>
      </c>
      <c r="L22" s="18">
        <v>5</v>
      </c>
      <c r="M22" s="21"/>
      <c r="N22" s="18"/>
      <c r="O22" s="18"/>
      <c r="P22" s="18"/>
      <c r="Q22" s="18"/>
      <c r="R22" s="18"/>
      <c r="S22" s="22"/>
      <c r="T22" s="21"/>
      <c r="U22" s="31"/>
      <c r="V22" s="31"/>
      <c r="W22" s="31"/>
      <c r="X22" s="31"/>
      <c r="Y22" s="31"/>
      <c r="Z22" s="31"/>
      <c r="AA22" s="18"/>
      <c r="AB22" s="18"/>
      <c r="AC22" s="18"/>
    </row>
    <row r="23" spans="1:29" ht="19.5" customHeight="1">
      <c r="A23" s="34"/>
      <c r="B23" s="34"/>
      <c r="C23" s="34"/>
      <c r="D23" s="110">
        <v>1</v>
      </c>
      <c r="E23" s="34"/>
      <c r="F23" s="99"/>
      <c r="G23" s="116" t="s">
        <v>125</v>
      </c>
      <c r="H23" s="18" t="s">
        <v>132</v>
      </c>
      <c r="I23" s="18">
        <v>29</v>
      </c>
      <c r="J23" s="18">
        <v>17</v>
      </c>
      <c r="K23" s="18">
        <v>7</v>
      </c>
      <c r="L23" s="18">
        <v>4</v>
      </c>
      <c r="M23" s="19"/>
      <c r="N23" s="18"/>
      <c r="O23" s="18"/>
      <c r="P23" s="18"/>
      <c r="Q23" s="18"/>
      <c r="R23" s="18"/>
      <c r="S23" s="10"/>
      <c r="T23" s="21"/>
      <c r="U23" s="31"/>
      <c r="V23" s="31"/>
      <c r="W23" s="31"/>
      <c r="X23" s="31"/>
      <c r="Y23" s="31"/>
      <c r="Z23" s="31"/>
      <c r="AA23" s="18"/>
      <c r="AB23" s="18"/>
      <c r="AC23" s="18"/>
    </row>
    <row r="24" spans="1:29" ht="19.5" customHeight="1">
      <c r="A24" s="34"/>
      <c r="B24" s="34"/>
      <c r="C24" s="34"/>
      <c r="D24" s="110">
        <v>1</v>
      </c>
      <c r="E24" s="34"/>
      <c r="F24" s="99"/>
      <c r="G24" s="122" t="s">
        <v>151</v>
      </c>
      <c r="H24" s="18" t="s">
        <v>133</v>
      </c>
      <c r="I24" s="18">
        <v>27</v>
      </c>
      <c r="J24" s="18">
        <v>16</v>
      </c>
      <c r="K24" s="18">
        <v>8</v>
      </c>
      <c r="L24" s="18">
        <v>4</v>
      </c>
      <c r="M24" s="19"/>
      <c r="N24" s="18"/>
      <c r="O24" s="18"/>
      <c r="P24" s="18"/>
      <c r="Q24" s="18"/>
      <c r="R24" s="18"/>
      <c r="S24" s="10"/>
      <c r="T24" s="21"/>
      <c r="U24" s="31"/>
      <c r="V24" s="31"/>
      <c r="W24" s="31"/>
      <c r="X24" s="31"/>
      <c r="Y24" s="31"/>
      <c r="Z24" s="31"/>
      <c r="AA24" s="18"/>
      <c r="AB24" s="18"/>
      <c r="AC24" s="18"/>
    </row>
    <row r="25" spans="1:29" ht="19.5" customHeight="1">
      <c r="A25" s="112"/>
      <c r="B25" s="110"/>
      <c r="C25" s="113"/>
      <c r="D25" s="114">
        <v>1</v>
      </c>
      <c r="E25" s="110"/>
      <c r="F25" s="99"/>
      <c r="G25" s="123" t="s">
        <v>126</v>
      </c>
      <c r="H25" s="18" t="s">
        <v>134</v>
      </c>
      <c r="I25" s="18">
        <v>32</v>
      </c>
      <c r="J25" s="18">
        <v>17</v>
      </c>
      <c r="K25" s="18">
        <v>3</v>
      </c>
      <c r="L25" s="18">
        <v>2</v>
      </c>
      <c r="M25" s="21"/>
      <c r="N25" s="18"/>
      <c r="O25" s="18"/>
      <c r="P25" s="18"/>
      <c r="Q25" s="18"/>
      <c r="R25" s="18"/>
      <c r="S25" s="20"/>
      <c r="T25" s="21"/>
      <c r="U25" s="31"/>
      <c r="V25" s="31"/>
      <c r="W25" s="31"/>
      <c r="X25" s="31"/>
      <c r="Y25" s="31"/>
      <c r="Z25" s="31"/>
      <c r="AA25" s="18"/>
      <c r="AB25" s="18"/>
      <c r="AC25" s="18"/>
    </row>
    <row r="26" spans="1:29" ht="19.5" customHeight="1">
      <c r="A26" s="112"/>
      <c r="B26" s="110"/>
      <c r="C26" s="113"/>
      <c r="D26" s="114">
        <v>1</v>
      </c>
      <c r="E26" s="110"/>
      <c r="F26" s="99"/>
      <c r="G26" s="126" t="s">
        <v>144</v>
      </c>
      <c r="H26" s="18" t="s">
        <v>135</v>
      </c>
      <c r="I26" s="18">
        <v>33</v>
      </c>
      <c r="J26" s="18">
        <v>18</v>
      </c>
      <c r="K26" s="18">
        <v>3</v>
      </c>
      <c r="L26" s="18">
        <v>3</v>
      </c>
      <c r="M26" s="21"/>
      <c r="N26" s="18"/>
      <c r="O26" s="18"/>
      <c r="P26" s="18"/>
      <c r="Q26" s="18"/>
      <c r="R26" s="18"/>
      <c r="S26" s="20"/>
      <c r="T26" s="21"/>
      <c r="U26" s="31"/>
      <c r="V26" s="31"/>
      <c r="W26" s="31"/>
      <c r="X26" s="31"/>
      <c r="Y26" s="31"/>
      <c r="Z26" s="31"/>
      <c r="AA26" s="18"/>
      <c r="AB26" s="18"/>
      <c r="AC26" s="18"/>
    </row>
    <row r="27" spans="1:29" ht="19.5" customHeight="1">
      <c r="A27" s="33">
        <v>2</v>
      </c>
      <c r="B27" s="33" t="s">
        <v>107</v>
      </c>
      <c r="C27" s="33"/>
      <c r="D27" s="16">
        <v>2</v>
      </c>
      <c r="E27" s="33"/>
      <c r="F27" s="98"/>
      <c r="G27" s="29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 t="s">
        <v>117</v>
      </c>
      <c r="T27" s="18" t="s">
        <v>121</v>
      </c>
      <c r="U27" s="18">
        <v>5</v>
      </c>
      <c r="V27" s="18">
        <v>7</v>
      </c>
      <c r="W27" s="18">
        <v>3</v>
      </c>
      <c r="X27" s="18">
        <v>3</v>
      </c>
      <c r="Y27" s="31">
        <v>5</v>
      </c>
      <c r="Z27" s="31">
        <v>7</v>
      </c>
      <c r="AA27" s="18">
        <v>3</v>
      </c>
      <c r="AB27" s="18">
        <v>3</v>
      </c>
      <c r="AC27" s="18" t="s">
        <v>141</v>
      </c>
    </row>
    <row r="28" spans="1:29" ht="19.5" customHeight="1">
      <c r="A28" s="35" t="s">
        <v>5</v>
      </c>
      <c r="B28" s="36"/>
      <c r="C28" s="17"/>
      <c r="D28" s="17">
        <v>17</v>
      </c>
      <c r="E28" s="17"/>
      <c r="F28" s="17"/>
      <c r="G28" s="18"/>
      <c r="H28" s="17">
        <f>COUNTA(H12:H27)</f>
        <v>15</v>
      </c>
      <c r="I28" s="17">
        <f>SUM(I12:I27)</f>
        <v>399</v>
      </c>
      <c r="J28" s="17">
        <f>SUM(J12:J27)</f>
        <v>198</v>
      </c>
      <c r="K28" s="17">
        <f>SUM(K12:K27)</f>
        <v>58</v>
      </c>
      <c r="L28" s="17">
        <f>SUM(L12:L27)</f>
        <v>34</v>
      </c>
      <c r="M28" s="17"/>
      <c r="N28" s="17">
        <f>COUNTA(N12:N27)</f>
        <v>0</v>
      </c>
      <c r="O28" s="17"/>
      <c r="P28" s="17"/>
      <c r="Q28" s="17"/>
      <c r="R28" s="17"/>
      <c r="S28" s="17"/>
      <c r="T28" s="17">
        <f>COUNTA(T12:T27)</f>
        <v>1</v>
      </c>
      <c r="U28" s="32">
        <f aca="true" t="shared" si="0" ref="U28:AB28">SUM(U12:U27)</f>
        <v>5</v>
      </c>
      <c r="V28" s="32">
        <f t="shared" si="0"/>
        <v>7</v>
      </c>
      <c r="W28" s="32">
        <f t="shared" si="0"/>
        <v>3</v>
      </c>
      <c r="X28" s="32">
        <f t="shared" si="0"/>
        <v>3</v>
      </c>
      <c r="Y28" s="32">
        <f t="shared" si="0"/>
        <v>5</v>
      </c>
      <c r="Z28" s="32">
        <f t="shared" si="0"/>
        <v>7</v>
      </c>
      <c r="AA28" s="17">
        <f t="shared" si="0"/>
        <v>3</v>
      </c>
      <c r="AB28" s="17">
        <f t="shared" si="0"/>
        <v>3</v>
      </c>
      <c r="AC28" s="18"/>
    </row>
    <row r="29" spans="1:29" ht="15.75">
      <c r="A29" s="41" t="s">
        <v>38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3"/>
      <c r="M29" s="3"/>
      <c r="N29" s="3"/>
      <c r="O29" s="3"/>
      <c r="P29" s="3"/>
      <c r="Q29" s="3"/>
      <c r="R29" s="3"/>
      <c r="S29" s="3"/>
      <c r="T29" s="27" t="s">
        <v>33</v>
      </c>
      <c r="U29" s="27" t="s">
        <v>37</v>
      </c>
      <c r="V29" s="27" t="s">
        <v>8</v>
      </c>
      <c r="W29" s="27" t="s">
        <v>34</v>
      </c>
      <c r="X29" s="27" t="s">
        <v>6</v>
      </c>
      <c r="Y29" s="27" t="s">
        <v>22</v>
      </c>
      <c r="Z29" s="3"/>
      <c r="AA29" s="3"/>
      <c r="AB29" s="3"/>
      <c r="AC29" s="3"/>
    </row>
    <row r="30" spans="1:29" ht="15.75">
      <c r="A30" s="129" t="s">
        <v>154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30"/>
      <c r="T30" s="40">
        <v>1</v>
      </c>
      <c r="U30" s="40">
        <v>4</v>
      </c>
      <c r="V30" s="40">
        <f>I12+I13+I14+I15+U27</f>
        <v>106</v>
      </c>
      <c r="W30" s="40">
        <f>J12+J13+J14+J15+W27</f>
        <v>52</v>
      </c>
      <c r="X30" s="40">
        <f>K12+K13+K14+K15+U27</f>
        <v>21</v>
      </c>
      <c r="Y30" s="40">
        <f>L12+L13+L14+L15+W27</f>
        <v>13</v>
      </c>
      <c r="Z30" s="3"/>
      <c r="AA30" s="3"/>
      <c r="AB30" s="3"/>
      <c r="AC30" s="3"/>
    </row>
    <row r="31" spans="1:29" ht="15.75">
      <c r="A31" s="7"/>
      <c r="C31" s="7"/>
      <c r="D31" s="7"/>
      <c r="E31" s="7"/>
      <c r="F31" s="7"/>
      <c r="G31" s="7"/>
      <c r="H31" s="7"/>
      <c r="I31" s="7"/>
      <c r="J31" s="7"/>
      <c r="K31" s="7"/>
      <c r="L31" s="3"/>
      <c r="M31" s="3"/>
      <c r="N31" s="3"/>
      <c r="O31" s="3"/>
      <c r="P31" s="3"/>
      <c r="Q31" s="3"/>
      <c r="R31" s="3"/>
      <c r="S31" s="3"/>
      <c r="T31" s="40">
        <v>2</v>
      </c>
      <c r="U31" s="40">
        <v>4</v>
      </c>
      <c r="V31" s="40">
        <f>I16+I17+I18++V27</f>
        <v>85</v>
      </c>
      <c r="W31" s="40">
        <f>J16+J17+J18++X27</f>
        <v>40</v>
      </c>
      <c r="X31" s="40">
        <f>K16+K17+K18++Z27</f>
        <v>12</v>
      </c>
      <c r="Y31" s="40">
        <f>L16+L17+L18+AB27</f>
        <v>7</v>
      </c>
      <c r="Z31" s="3"/>
      <c r="AA31" s="3"/>
      <c r="AB31" s="3"/>
      <c r="AC31" s="3"/>
    </row>
    <row r="32" spans="1:29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0">
        <v>3</v>
      </c>
      <c r="U32" s="40">
        <v>3</v>
      </c>
      <c r="V32" s="40">
        <f>I19+I20+I21</f>
        <v>71</v>
      </c>
      <c r="W32" s="40">
        <f>J19+J20+J21</f>
        <v>27</v>
      </c>
      <c r="X32" s="40">
        <f>K19+K20+K21</f>
        <v>10</v>
      </c>
      <c r="Y32" s="40">
        <f>L19+L20+L21</f>
        <v>2</v>
      </c>
      <c r="Z32" s="3"/>
      <c r="AA32" s="3"/>
      <c r="AB32" s="3"/>
      <c r="AC32" s="3"/>
    </row>
    <row r="33" spans="1:29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0">
        <v>4</v>
      </c>
      <c r="U33" s="40">
        <v>3</v>
      </c>
      <c r="V33" s="40">
        <f>I22+I23+I24</f>
        <v>84</v>
      </c>
      <c r="W33" s="40">
        <f>J22+J23+J24</f>
        <v>50</v>
      </c>
      <c r="X33" s="40">
        <f>K22+K23+K24</f>
        <v>21</v>
      </c>
      <c r="Y33" s="40">
        <f>L22+L23+L24</f>
        <v>13</v>
      </c>
      <c r="Z33" s="3"/>
      <c r="AA33" s="3"/>
      <c r="AB33" s="3"/>
      <c r="AC33" s="3"/>
    </row>
    <row r="34" spans="1:29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0">
        <v>5</v>
      </c>
      <c r="U34" s="40">
        <v>2</v>
      </c>
      <c r="V34" s="40">
        <f>I25+I26</f>
        <v>65</v>
      </c>
      <c r="W34" s="40">
        <f>J25+J26</f>
        <v>35</v>
      </c>
      <c r="X34" s="40">
        <f>K25+K26</f>
        <v>6</v>
      </c>
      <c r="Y34" s="40">
        <f>L25+L26</f>
        <v>5</v>
      </c>
      <c r="Z34" s="3"/>
      <c r="AA34" s="3"/>
      <c r="AB34" s="3"/>
      <c r="AC34" s="3"/>
    </row>
    <row r="35" spans="1:29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9" t="s">
        <v>36</v>
      </c>
      <c r="U35" s="40">
        <f>SUM(U30:U34)</f>
        <v>16</v>
      </c>
      <c r="V35" s="40">
        <f>SUM(V30:V34)</f>
        <v>411</v>
      </c>
      <c r="W35" s="40">
        <f>SUM(W30:W34)</f>
        <v>204</v>
      </c>
      <c r="X35" s="40">
        <f>SUM(X30:X34)</f>
        <v>70</v>
      </c>
      <c r="Y35" s="40">
        <f>SUM(Y30:Y34)</f>
        <v>40</v>
      </c>
      <c r="Z35" s="3"/>
      <c r="AA35" s="3"/>
      <c r="AB35" s="3"/>
      <c r="AC35" s="3"/>
    </row>
    <row r="36" spans="1:29" ht="23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83"/>
      <c r="Z36" s="3"/>
      <c r="AA36" s="3"/>
      <c r="AB36" s="3"/>
      <c r="AC36" s="3"/>
    </row>
    <row r="37" spans="1:29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48.75" customHeight="1">
      <c r="A38" s="3"/>
      <c r="B38" s="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1.75" customHeight="1">
      <c r="A39" s="7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ht="15">
      <c r="A40" s="7"/>
      <c r="B40" s="7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</row>
    <row r="41" spans="1:28" ht="18.75">
      <c r="A41" s="5"/>
      <c r="B41" s="5"/>
      <c r="C41" s="10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8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</sheetData>
  <sheetProtection/>
  <mergeCells count="38">
    <mergeCell ref="C39:AC39"/>
    <mergeCell ref="C40:AC40"/>
    <mergeCell ref="Q10:Q11"/>
    <mergeCell ref="R10:R11"/>
    <mergeCell ref="T10:T11"/>
    <mergeCell ref="U10:V10"/>
    <mergeCell ref="W10:X10"/>
    <mergeCell ref="S9:S11"/>
    <mergeCell ref="T9:AB9"/>
    <mergeCell ref="Y10:Z10"/>
    <mergeCell ref="AC9:AC11"/>
    <mergeCell ref="C10:C11"/>
    <mergeCell ref="D10:F10"/>
    <mergeCell ref="H10:H11"/>
    <mergeCell ref="I10:I11"/>
    <mergeCell ref="AA10:AB10"/>
    <mergeCell ref="J10:J11"/>
    <mergeCell ref="K10:K11"/>
    <mergeCell ref="L10:L11"/>
    <mergeCell ref="N10:N11"/>
    <mergeCell ref="B9:B11"/>
    <mergeCell ref="C9:F9"/>
    <mergeCell ref="G9:G11"/>
    <mergeCell ref="H9:L9"/>
    <mergeCell ref="M9:M11"/>
    <mergeCell ref="N9:R9"/>
    <mergeCell ref="O10:O11"/>
    <mergeCell ref="P10:P11"/>
    <mergeCell ref="C38:S38"/>
    <mergeCell ref="A30:S30"/>
    <mergeCell ref="A1:J1"/>
    <mergeCell ref="N1:AC1"/>
    <mergeCell ref="A2:J2"/>
    <mergeCell ref="N2:AC2"/>
    <mergeCell ref="A3:J3"/>
    <mergeCell ref="A4:AC4"/>
    <mergeCell ref="A5:AC5"/>
    <mergeCell ref="A9:A11"/>
  </mergeCells>
  <printOptions/>
  <pageMargins left="0" right="0" top="0.13" bottom="0.26" header="0.11" footer="0.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25">
      <selection activeCell="R16" sqref="R16"/>
    </sheetView>
  </sheetViews>
  <sheetFormatPr defaultColWidth="9.140625" defaultRowHeight="12.75"/>
  <cols>
    <col min="1" max="1" width="5.28125" style="6" customWidth="1"/>
    <col min="2" max="2" width="9.140625" style="6" customWidth="1"/>
    <col min="3" max="3" width="3.7109375" style="6" customWidth="1"/>
    <col min="4" max="19" width="3.00390625" style="6" customWidth="1"/>
    <col min="20" max="20" width="4.7109375" style="6" customWidth="1"/>
    <col min="21" max="43" width="3.00390625" style="6" customWidth="1"/>
    <col min="44" max="48" width="4.28125" style="6" customWidth="1"/>
    <col min="49" max="16384" width="9.140625" style="6" customWidth="1"/>
  </cols>
  <sheetData>
    <row r="1" spans="1:39" s="90" customFormat="1" ht="15.75">
      <c r="A1" s="217" t="s">
        <v>0</v>
      </c>
      <c r="B1" s="217"/>
      <c r="C1" s="217"/>
      <c r="D1" s="217"/>
      <c r="E1" s="217"/>
      <c r="F1" s="217"/>
      <c r="G1" s="217"/>
      <c r="H1" s="217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X1" s="132" t="s">
        <v>1</v>
      </c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70"/>
    </row>
    <row r="2" spans="1:39" s="90" customFormat="1" ht="16.5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X2" s="134" t="s">
        <v>2</v>
      </c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71"/>
    </row>
    <row r="3" s="90" customFormat="1" ht="12.75">
      <c r="C3" s="91"/>
    </row>
    <row r="4" spans="1:48" s="42" customFormat="1" ht="15.75">
      <c r="A4" s="187" t="s">
        <v>105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</row>
    <row r="5" spans="1:48" s="42" customFormat="1" ht="19.5" customHeight="1">
      <c r="A5" s="187" t="s">
        <v>153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</row>
    <row r="6" spans="1:48" s="100" customFormat="1" ht="15" customHeight="1">
      <c r="A6" s="218" t="s">
        <v>40</v>
      </c>
      <c r="B6" s="218" t="s">
        <v>41</v>
      </c>
      <c r="C6" s="162" t="s">
        <v>103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221" t="s">
        <v>102</v>
      </c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2"/>
      <c r="AR6" s="209" t="s">
        <v>42</v>
      </c>
      <c r="AS6" s="210"/>
      <c r="AT6" s="210"/>
      <c r="AU6" s="210"/>
      <c r="AV6" s="211"/>
    </row>
    <row r="7" spans="1:48" s="100" customFormat="1" ht="15" customHeight="1">
      <c r="A7" s="219"/>
      <c r="B7" s="219"/>
      <c r="C7" s="165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213" t="s">
        <v>43</v>
      </c>
      <c r="T7" s="213"/>
      <c r="U7" s="213"/>
      <c r="V7" s="213"/>
      <c r="W7" s="214"/>
      <c r="X7" s="212" t="s">
        <v>44</v>
      </c>
      <c r="Y7" s="213"/>
      <c r="Z7" s="213"/>
      <c r="AA7" s="213"/>
      <c r="AB7" s="214"/>
      <c r="AC7" s="212" t="s">
        <v>45</v>
      </c>
      <c r="AD7" s="213"/>
      <c r="AE7" s="213"/>
      <c r="AF7" s="213"/>
      <c r="AG7" s="214"/>
      <c r="AH7" s="212" t="s">
        <v>46</v>
      </c>
      <c r="AI7" s="213"/>
      <c r="AJ7" s="213"/>
      <c r="AK7" s="213"/>
      <c r="AL7" s="214"/>
      <c r="AM7" s="212" t="s">
        <v>47</v>
      </c>
      <c r="AN7" s="213"/>
      <c r="AO7" s="213"/>
      <c r="AP7" s="213"/>
      <c r="AQ7" s="214"/>
      <c r="AR7" s="212"/>
      <c r="AS7" s="213"/>
      <c r="AT7" s="213"/>
      <c r="AU7" s="213"/>
      <c r="AV7" s="214"/>
    </row>
    <row r="8" spans="1:48" s="103" customFormat="1" ht="28.5" customHeight="1">
      <c r="A8" s="219"/>
      <c r="B8" s="219"/>
      <c r="C8" s="201" t="s">
        <v>48</v>
      </c>
      <c r="D8" s="203" t="s">
        <v>97</v>
      </c>
      <c r="E8" s="204"/>
      <c r="F8" s="204"/>
      <c r="G8" s="204"/>
      <c r="H8" s="204"/>
      <c r="I8" s="204"/>
      <c r="J8" s="204"/>
      <c r="K8" s="204"/>
      <c r="L8" s="205"/>
      <c r="M8" s="168" t="s">
        <v>98</v>
      </c>
      <c r="N8" s="168"/>
      <c r="O8" s="168"/>
      <c r="P8" s="206" t="s">
        <v>99</v>
      </c>
      <c r="Q8" s="207"/>
      <c r="R8" s="208"/>
      <c r="S8" s="199" t="s">
        <v>35</v>
      </c>
      <c r="T8" s="199" t="s">
        <v>58</v>
      </c>
      <c r="U8" s="199" t="s">
        <v>34</v>
      </c>
      <c r="V8" s="199" t="s">
        <v>6</v>
      </c>
      <c r="W8" s="201" t="s">
        <v>7</v>
      </c>
      <c r="X8" s="199" t="s">
        <v>35</v>
      </c>
      <c r="Y8" s="199" t="s">
        <v>58</v>
      </c>
      <c r="Z8" s="199" t="s">
        <v>34</v>
      </c>
      <c r="AA8" s="199" t="s">
        <v>6</v>
      </c>
      <c r="AB8" s="201" t="s">
        <v>7</v>
      </c>
      <c r="AC8" s="199" t="s">
        <v>35</v>
      </c>
      <c r="AD8" s="199" t="s">
        <v>58</v>
      </c>
      <c r="AE8" s="199" t="s">
        <v>34</v>
      </c>
      <c r="AF8" s="199" t="s">
        <v>6</v>
      </c>
      <c r="AG8" s="201" t="s">
        <v>7</v>
      </c>
      <c r="AH8" s="199" t="s">
        <v>35</v>
      </c>
      <c r="AI8" s="199" t="s">
        <v>58</v>
      </c>
      <c r="AJ8" s="199" t="s">
        <v>34</v>
      </c>
      <c r="AK8" s="199" t="s">
        <v>6</v>
      </c>
      <c r="AL8" s="201" t="s">
        <v>7</v>
      </c>
      <c r="AM8" s="199" t="s">
        <v>35</v>
      </c>
      <c r="AN8" s="199" t="s">
        <v>58</v>
      </c>
      <c r="AO8" s="199" t="s">
        <v>34</v>
      </c>
      <c r="AP8" s="199" t="s">
        <v>6</v>
      </c>
      <c r="AQ8" s="201" t="s">
        <v>7</v>
      </c>
      <c r="AR8" s="190" t="s">
        <v>35</v>
      </c>
      <c r="AS8" s="190" t="s">
        <v>58</v>
      </c>
      <c r="AT8" s="190" t="s">
        <v>34</v>
      </c>
      <c r="AU8" s="190" t="s">
        <v>6</v>
      </c>
      <c r="AV8" s="192" t="s">
        <v>7</v>
      </c>
    </row>
    <row r="9" spans="1:48" s="103" customFormat="1" ht="42" customHeight="1">
      <c r="A9" s="220"/>
      <c r="B9" s="220"/>
      <c r="C9" s="202"/>
      <c r="D9" s="102" t="s">
        <v>49</v>
      </c>
      <c r="E9" s="101" t="s">
        <v>50</v>
      </c>
      <c r="F9" s="101" t="s">
        <v>52</v>
      </c>
      <c r="G9" s="101" t="s">
        <v>53</v>
      </c>
      <c r="H9" s="101" t="s">
        <v>54</v>
      </c>
      <c r="I9" s="101" t="s">
        <v>55</v>
      </c>
      <c r="J9" s="101" t="s">
        <v>56</v>
      </c>
      <c r="K9" s="101" t="s">
        <v>57</v>
      </c>
      <c r="L9" s="104"/>
      <c r="M9" s="105" t="s">
        <v>8</v>
      </c>
      <c r="N9" s="106" t="s">
        <v>59</v>
      </c>
      <c r="O9" s="106" t="s">
        <v>60</v>
      </c>
      <c r="P9" s="107" t="s">
        <v>3</v>
      </c>
      <c r="Q9" s="108" t="s">
        <v>6</v>
      </c>
      <c r="R9" s="108" t="s">
        <v>51</v>
      </c>
      <c r="S9" s="200"/>
      <c r="T9" s="200"/>
      <c r="U9" s="200"/>
      <c r="V9" s="200"/>
      <c r="W9" s="202"/>
      <c r="X9" s="200"/>
      <c r="Y9" s="200"/>
      <c r="Z9" s="200"/>
      <c r="AA9" s="200"/>
      <c r="AB9" s="202"/>
      <c r="AC9" s="200"/>
      <c r="AD9" s="200"/>
      <c r="AE9" s="200"/>
      <c r="AF9" s="200"/>
      <c r="AG9" s="202"/>
      <c r="AH9" s="200"/>
      <c r="AI9" s="200"/>
      <c r="AJ9" s="200"/>
      <c r="AK9" s="200"/>
      <c r="AL9" s="202"/>
      <c r="AM9" s="200"/>
      <c r="AN9" s="200"/>
      <c r="AO9" s="200"/>
      <c r="AP9" s="200"/>
      <c r="AQ9" s="202"/>
      <c r="AR9" s="191"/>
      <c r="AS9" s="191"/>
      <c r="AT9" s="191"/>
      <c r="AU9" s="191"/>
      <c r="AV9" s="193"/>
    </row>
    <row r="10" spans="1:48" s="43" customFormat="1" ht="15.75" customHeight="1">
      <c r="A10" s="31">
        <v>1</v>
      </c>
      <c r="B10" s="31" t="s">
        <v>140</v>
      </c>
      <c r="C10" s="93">
        <f aca="true" t="shared" si="0" ref="C10:C22">D10+E10+F10+G10+H10+I10+J10+K10+L10+M10</f>
        <v>31</v>
      </c>
      <c r="D10" s="31">
        <v>3</v>
      </c>
      <c r="E10" s="44">
        <v>17</v>
      </c>
      <c r="F10" s="31">
        <v>3</v>
      </c>
      <c r="G10" s="44">
        <v>2</v>
      </c>
      <c r="H10" s="44"/>
      <c r="I10" s="44">
        <v>1</v>
      </c>
      <c r="J10" s="44">
        <v>1</v>
      </c>
      <c r="K10" s="44">
        <v>2</v>
      </c>
      <c r="L10" s="44"/>
      <c r="M10" s="94">
        <f>N10+O10</f>
        <v>2</v>
      </c>
      <c r="N10" s="44">
        <v>1</v>
      </c>
      <c r="O10" s="44">
        <v>1</v>
      </c>
      <c r="P10" s="44">
        <v>26</v>
      </c>
      <c r="Q10" s="44">
        <v>1</v>
      </c>
      <c r="R10" s="44">
        <v>1</v>
      </c>
      <c r="S10" s="31">
        <v>4</v>
      </c>
      <c r="T10" s="31">
        <v>101</v>
      </c>
      <c r="U10" s="31">
        <v>49</v>
      </c>
      <c r="V10" s="31">
        <v>16</v>
      </c>
      <c r="W10" s="31">
        <v>10</v>
      </c>
      <c r="X10" s="31">
        <v>3</v>
      </c>
      <c r="Y10" s="31">
        <v>75</v>
      </c>
      <c r="Z10" s="31">
        <v>37</v>
      </c>
      <c r="AA10" s="31">
        <v>5</v>
      </c>
      <c r="AB10" s="31">
        <v>4</v>
      </c>
      <c r="AC10" s="31">
        <v>3</v>
      </c>
      <c r="AD10" s="31">
        <v>71</v>
      </c>
      <c r="AE10" s="31">
        <v>26</v>
      </c>
      <c r="AF10" s="31">
        <v>10</v>
      </c>
      <c r="AG10" s="31">
        <v>2</v>
      </c>
      <c r="AH10" s="31">
        <v>3</v>
      </c>
      <c r="AI10" s="31">
        <v>88</v>
      </c>
      <c r="AJ10" s="31">
        <v>50</v>
      </c>
      <c r="AK10" s="31">
        <v>21</v>
      </c>
      <c r="AL10" s="31">
        <v>13</v>
      </c>
      <c r="AM10" s="31">
        <v>2</v>
      </c>
      <c r="AN10" s="31">
        <v>66</v>
      </c>
      <c r="AO10" s="31">
        <v>35</v>
      </c>
      <c r="AP10" s="31">
        <v>6</v>
      </c>
      <c r="AQ10" s="31">
        <v>5</v>
      </c>
      <c r="AR10" s="45">
        <f>S10+X10+AC10+AH10+AM10</f>
        <v>15</v>
      </c>
      <c r="AS10" s="45">
        <f>T10+Y10+AD10+AI10+AN10</f>
        <v>401</v>
      </c>
      <c r="AT10" s="45">
        <f aca="true" t="shared" si="1" ref="AR10:AV22">U10+Z10+AE10+AJ10+AO10</f>
        <v>197</v>
      </c>
      <c r="AU10" s="45">
        <f t="shared" si="1"/>
        <v>58</v>
      </c>
      <c r="AV10" s="45">
        <f t="shared" si="1"/>
        <v>34</v>
      </c>
    </row>
    <row r="11" spans="1:48" s="43" customFormat="1" ht="15.75" customHeight="1">
      <c r="A11" s="31">
        <v>2</v>
      </c>
      <c r="B11" s="46" t="s">
        <v>145</v>
      </c>
      <c r="C11" s="93">
        <f t="shared" si="0"/>
        <v>1</v>
      </c>
      <c r="D11" s="31"/>
      <c r="E11" s="44">
        <v>1</v>
      </c>
      <c r="F11" s="31"/>
      <c r="G11" s="44"/>
      <c r="H11" s="44"/>
      <c r="I11" s="44"/>
      <c r="J11" s="44"/>
      <c r="K11" s="44"/>
      <c r="L11" s="44"/>
      <c r="M11" s="94">
        <f aca="true" t="shared" si="2" ref="M11:M22">N11+O11</f>
        <v>0</v>
      </c>
      <c r="N11" s="44"/>
      <c r="O11" s="44"/>
      <c r="P11" s="44">
        <v>1</v>
      </c>
      <c r="Q11" s="44"/>
      <c r="R11" s="44"/>
      <c r="S11" s="31">
        <v>0</v>
      </c>
      <c r="T11" s="31">
        <v>5</v>
      </c>
      <c r="U11" s="31">
        <v>3</v>
      </c>
      <c r="V11" s="31">
        <v>5</v>
      </c>
      <c r="W11" s="31">
        <v>3</v>
      </c>
      <c r="X11" s="31">
        <v>1</v>
      </c>
      <c r="Y11" s="31">
        <v>7</v>
      </c>
      <c r="Z11" s="31">
        <v>3</v>
      </c>
      <c r="AA11" s="31">
        <v>7</v>
      </c>
      <c r="AB11" s="31">
        <v>3</v>
      </c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45">
        <f t="shared" si="1"/>
        <v>1</v>
      </c>
      <c r="AS11" s="45">
        <f t="shared" si="1"/>
        <v>12</v>
      </c>
      <c r="AT11" s="45">
        <f t="shared" si="1"/>
        <v>6</v>
      </c>
      <c r="AU11" s="45">
        <f t="shared" si="1"/>
        <v>12</v>
      </c>
      <c r="AV11" s="45">
        <f t="shared" si="1"/>
        <v>6</v>
      </c>
    </row>
    <row r="12" spans="1:48" s="43" customFormat="1" ht="15.75" customHeight="1">
      <c r="A12" s="31">
        <v>3</v>
      </c>
      <c r="B12" s="46"/>
      <c r="C12" s="93">
        <f t="shared" si="0"/>
        <v>0</v>
      </c>
      <c r="D12" s="31"/>
      <c r="E12" s="44"/>
      <c r="F12" s="31"/>
      <c r="G12" s="44"/>
      <c r="H12" s="44"/>
      <c r="I12" s="44"/>
      <c r="J12" s="44"/>
      <c r="K12" s="44"/>
      <c r="L12" s="44"/>
      <c r="M12" s="94">
        <f t="shared" si="2"/>
        <v>0</v>
      </c>
      <c r="N12" s="44"/>
      <c r="O12" s="44"/>
      <c r="P12" s="44"/>
      <c r="Q12" s="44"/>
      <c r="R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45">
        <f t="shared" si="1"/>
        <v>0</v>
      </c>
      <c r="AS12" s="45">
        <f t="shared" si="1"/>
        <v>0</v>
      </c>
      <c r="AT12" s="45">
        <f t="shared" si="1"/>
        <v>0</v>
      </c>
      <c r="AU12" s="45">
        <f t="shared" si="1"/>
        <v>0</v>
      </c>
      <c r="AV12" s="45">
        <f t="shared" si="1"/>
        <v>0</v>
      </c>
    </row>
    <row r="13" spans="1:48" s="43" customFormat="1" ht="15.75" customHeight="1">
      <c r="A13" s="31">
        <v>4</v>
      </c>
      <c r="B13" s="46"/>
      <c r="C13" s="93">
        <f t="shared" si="0"/>
        <v>0</v>
      </c>
      <c r="D13" s="31"/>
      <c r="E13" s="44"/>
      <c r="F13" s="31"/>
      <c r="G13" s="44"/>
      <c r="H13" s="44"/>
      <c r="I13" s="44"/>
      <c r="J13" s="44"/>
      <c r="K13" s="44"/>
      <c r="L13" s="44"/>
      <c r="M13" s="94">
        <f t="shared" si="2"/>
        <v>0</v>
      </c>
      <c r="N13" s="44"/>
      <c r="O13" s="44"/>
      <c r="P13" s="44"/>
      <c r="Q13" s="44"/>
      <c r="R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45">
        <f t="shared" si="1"/>
        <v>0</v>
      </c>
      <c r="AS13" s="45">
        <f t="shared" si="1"/>
        <v>0</v>
      </c>
      <c r="AT13" s="45">
        <f t="shared" si="1"/>
        <v>0</v>
      </c>
      <c r="AU13" s="45">
        <f t="shared" si="1"/>
        <v>0</v>
      </c>
      <c r="AV13" s="45">
        <f t="shared" si="1"/>
        <v>0</v>
      </c>
    </row>
    <row r="14" spans="1:48" s="43" customFormat="1" ht="15.75" customHeight="1">
      <c r="A14" s="31">
        <v>5</v>
      </c>
      <c r="B14" s="46"/>
      <c r="C14" s="93">
        <f t="shared" si="0"/>
        <v>0</v>
      </c>
      <c r="D14" s="31"/>
      <c r="E14" s="44"/>
      <c r="F14" s="31"/>
      <c r="G14" s="44"/>
      <c r="H14" s="44"/>
      <c r="I14" s="44"/>
      <c r="J14" s="44"/>
      <c r="K14" s="44"/>
      <c r="L14" s="44"/>
      <c r="M14" s="94">
        <f t="shared" si="2"/>
        <v>0</v>
      </c>
      <c r="N14" s="44"/>
      <c r="O14" s="44"/>
      <c r="P14" s="44"/>
      <c r="Q14" s="44"/>
      <c r="R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</row>
    <row r="15" spans="1:48" s="43" customFormat="1" ht="15.75" customHeight="1">
      <c r="A15" s="31">
        <v>6</v>
      </c>
      <c r="B15" s="46"/>
      <c r="C15" s="93">
        <f t="shared" si="0"/>
        <v>0</v>
      </c>
      <c r="D15" s="31"/>
      <c r="E15" s="44"/>
      <c r="F15" s="31"/>
      <c r="G15" s="44"/>
      <c r="H15" s="44"/>
      <c r="I15" s="44"/>
      <c r="J15" s="44"/>
      <c r="K15" s="44"/>
      <c r="L15" s="44"/>
      <c r="M15" s="94">
        <f t="shared" si="2"/>
        <v>0</v>
      </c>
      <c r="N15" s="44"/>
      <c r="O15" s="44"/>
      <c r="P15" s="44"/>
      <c r="Q15" s="44"/>
      <c r="R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45">
        <f t="shared" si="1"/>
        <v>0</v>
      </c>
      <c r="AS15" s="45">
        <f t="shared" si="1"/>
        <v>0</v>
      </c>
      <c r="AT15" s="45">
        <f t="shared" si="1"/>
        <v>0</v>
      </c>
      <c r="AU15" s="45">
        <f t="shared" si="1"/>
        <v>0</v>
      </c>
      <c r="AV15" s="45">
        <f t="shared" si="1"/>
        <v>0</v>
      </c>
    </row>
    <row r="16" spans="1:48" s="43" customFormat="1" ht="15.75" customHeight="1">
      <c r="A16" s="31">
        <v>7</v>
      </c>
      <c r="B16" s="12"/>
      <c r="C16" s="93">
        <f t="shared" si="0"/>
        <v>0</v>
      </c>
      <c r="D16" s="31"/>
      <c r="E16" s="44"/>
      <c r="F16" s="31"/>
      <c r="G16" s="44"/>
      <c r="H16" s="44"/>
      <c r="I16" s="44"/>
      <c r="J16" s="44"/>
      <c r="K16" s="44"/>
      <c r="L16" s="44"/>
      <c r="M16" s="94">
        <f t="shared" si="2"/>
        <v>0</v>
      </c>
      <c r="N16" s="44"/>
      <c r="O16" s="44"/>
      <c r="P16" s="44"/>
      <c r="Q16" s="44"/>
      <c r="R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45">
        <f t="shared" si="1"/>
        <v>0</v>
      </c>
      <c r="AS16" s="45">
        <f t="shared" si="1"/>
        <v>0</v>
      </c>
      <c r="AT16" s="45">
        <f t="shared" si="1"/>
        <v>0</v>
      </c>
      <c r="AU16" s="45">
        <f t="shared" si="1"/>
        <v>0</v>
      </c>
      <c r="AV16" s="45">
        <f t="shared" si="1"/>
        <v>0</v>
      </c>
    </row>
    <row r="17" spans="1:48" s="43" customFormat="1" ht="15.75" customHeight="1">
      <c r="A17" s="31">
        <v>8</v>
      </c>
      <c r="B17" s="31"/>
      <c r="C17" s="93">
        <f t="shared" si="0"/>
        <v>0</v>
      </c>
      <c r="D17" s="31"/>
      <c r="E17" s="44"/>
      <c r="F17" s="31"/>
      <c r="G17" s="44"/>
      <c r="H17" s="44"/>
      <c r="I17" s="44"/>
      <c r="J17" s="44"/>
      <c r="K17" s="44"/>
      <c r="L17" s="44"/>
      <c r="M17" s="94">
        <f t="shared" si="2"/>
        <v>0</v>
      </c>
      <c r="N17" s="44"/>
      <c r="O17" s="44"/>
      <c r="P17" s="44"/>
      <c r="Q17" s="44"/>
      <c r="R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45">
        <f t="shared" si="1"/>
        <v>0</v>
      </c>
      <c r="AS17" s="45">
        <f t="shared" si="1"/>
        <v>0</v>
      </c>
      <c r="AT17" s="45">
        <f t="shared" si="1"/>
        <v>0</v>
      </c>
      <c r="AU17" s="45">
        <f t="shared" si="1"/>
        <v>0</v>
      </c>
      <c r="AV17" s="45">
        <f t="shared" si="1"/>
        <v>0</v>
      </c>
    </row>
    <row r="18" spans="1:48" s="43" customFormat="1" ht="15.75" customHeight="1">
      <c r="A18" s="31">
        <v>9</v>
      </c>
      <c r="B18" s="12"/>
      <c r="C18" s="93">
        <f t="shared" si="0"/>
        <v>0</v>
      </c>
      <c r="D18" s="31"/>
      <c r="E18" s="44"/>
      <c r="F18" s="31"/>
      <c r="G18" s="31"/>
      <c r="H18" s="31"/>
      <c r="I18" s="44"/>
      <c r="J18" s="44"/>
      <c r="K18" s="44"/>
      <c r="L18" s="44"/>
      <c r="M18" s="94">
        <f t="shared" si="2"/>
        <v>0</v>
      </c>
      <c r="N18" s="44"/>
      <c r="O18" s="44"/>
      <c r="P18" s="44"/>
      <c r="Q18" s="44"/>
      <c r="R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45">
        <f t="shared" si="1"/>
        <v>0</v>
      </c>
      <c r="AS18" s="45">
        <f t="shared" si="1"/>
        <v>0</v>
      </c>
      <c r="AT18" s="45">
        <f t="shared" si="1"/>
        <v>0</v>
      </c>
      <c r="AU18" s="45">
        <f t="shared" si="1"/>
        <v>0</v>
      </c>
      <c r="AV18" s="45">
        <f t="shared" si="1"/>
        <v>0</v>
      </c>
    </row>
    <row r="19" spans="1:48" s="43" customFormat="1" ht="15.75" customHeight="1">
      <c r="A19" s="31">
        <v>10</v>
      </c>
      <c r="B19" s="12"/>
      <c r="C19" s="93">
        <f t="shared" si="0"/>
        <v>0</v>
      </c>
      <c r="D19" s="31"/>
      <c r="E19" s="44"/>
      <c r="F19" s="31"/>
      <c r="G19" s="31"/>
      <c r="H19" s="31"/>
      <c r="I19" s="44"/>
      <c r="J19" s="44"/>
      <c r="K19" s="44"/>
      <c r="L19" s="44"/>
      <c r="M19" s="94">
        <f t="shared" si="2"/>
        <v>0</v>
      </c>
      <c r="N19" s="44"/>
      <c r="O19" s="44"/>
      <c r="P19" s="44"/>
      <c r="Q19" s="44"/>
      <c r="R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45">
        <f t="shared" si="1"/>
        <v>0</v>
      </c>
      <c r="AS19" s="45">
        <f t="shared" si="1"/>
        <v>0</v>
      </c>
      <c r="AT19" s="45">
        <f t="shared" si="1"/>
        <v>0</v>
      </c>
      <c r="AU19" s="45">
        <f t="shared" si="1"/>
        <v>0</v>
      </c>
      <c r="AV19" s="45">
        <f t="shared" si="1"/>
        <v>0</v>
      </c>
    </row>
    <row r="20" spans="1:48" s="43" customFormat="1" ht="15.75" customHeight="1">
      <c r="A20" s="31">
        <v>11</v>
      </c>
      <c r="B20" s="12"/>
      <c r="C20" s="93">
        <f t="shared" si="0"/>
        <v>0</v>
      </c>
      <c r="D20" s="31"/>
      <c r="E20" s="44"/>
      <c r="F20" s="31"/>
      <c r="G20" s="31"/>
      <c r="H20" s="31"/>
      <c r="I20" s="44"/>
      <c r="J20" s="44"/>
      <c r="K20" s="44"/>
      <c r="L20" s="44"/>
      <c r="M20" s="94">
        <f t="shared" si="2"/>
        <v>0</v>
      </c>
      <c r="N20" s="44"/>
      <c r="O20" s="44"/>
      <c r="P20" s="44"/>
      <c r="Q20" s="44"/>
      <c r="R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45">
        <f t="shared" si="1"/>
        <v>0</v>
      </c>
      <c r="AS20" s="45">
        <f t="shared" si="1"/>
        <v>0</v>
      </c>
      <c r="AT20" s="45">
        <f t="shared" si="1"/>
        <v>0</v>
      </c>
      <c r="AU20" s="45">
        <f t="shared" si="1"/>
        <v>0</v>
      </c>
      <c r="AV20" s="45">
        <f t="shared" si="1"/>
        <v>0</v>
      </c>
    </row>
    <row r="21" spans="1:48" s="43" customFormat="1" ht="15.75" customHeight="1">
      <c r="A21" s="31">
        <v>12</v>
      </c>
      <c r="B21" s="12"/>
      <c r="C21" s="93">
        <f t="shared" si="0"/>
        <v>0</v>
      </c>
      <c r="D21" s="31"/>
      <c r="E21" s="44"/>
      <c r="F21" s="31"/>
      <c r="G21" s="31"/>
      <c r="H21" s="31"/>
      <c r="I21" s="44"/>
      <c r="J21" s="44"/>
      <c r="K21" s="44"/>
      <c r="L21" s="44"/>
      <c r="M21" s="94">
        <f t="shared" si="2"/>
        <v>0</v>
      </c>
      <c r="N21" s="44"/>
      <c r="O21" s="44"/>
      <c r="P21" s="44"/>
      <c r="Q21" s="44"/>
      <c r="R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45">
        <f t="shared" si="1"/>
        <v>0</v>
      </c>
      <c r="AS21" s="45">
        <f t="shared" si="1"/>
        <v>0</v>
      </c>
      <c r="AT21" s="45">
        <f t="shared" si="1"/>
        <v>0</v>
      </c>
      <c r="AU21" s="45">
        <f t="shared" si="1"/>
        <v>0</v>
      </c>
      <c r="AV21" s="45">
        <f t="shared" si="1"/>
        <v>0</v>
      </c>
    </row>
    <row r="22" spans="1:48" s="43" customFormat="1" ht="15.75" customHeight="1">
      <c r="A22" s="31">
        <v>13</v>
      </c>
      <c r="B22" s="12"/>
      <c r="C22" s="93">
        <f t="shared" si="0"/>
        <v>0</v>
      </c>
      <c r="D22" s="31"/>
      <c r="E22" s="44"/>
      <c r="F22" s="31"/>
      <c r="G22" s="31"/>
      <c r="H22" s="31"/>
      <c r="I22" s="44"/>
      <c r="J22" s="44"/>
      <c r="K22" s="44"/>
      <c r="L22" s="44"/>
      <c r="M22" s="94">
        <f t="shared" si="2"/>
        <v>0</v>
      </c>
      <c r="N22" s="44"/>
      <c r="O22" s="44"/>
      <c r="P22" s="44"/>
      <c r="Q22" s="44"/>
      <c r="R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45">
        <f t="shared" si="1"/>
        <v>0</v>
      </c>
      <c r="AS22" s="45">
        <f t="shared" si="1"/>
        <v>0</v>
      </c>
      <c r="AT22" s="45">
        <f t="shared" si="1"/>
        <v>0</v>
      </c>
      <c r="AU22" s="45">
        <f t="shared" si="1"/>
        <v>0</v>
      </c>
      <c r="AV22" s="45">
        <f t="shared" si="1"/>
        <v>0</v>
      </c>
    </row>
    <row r="23" spans="1:48" s="48" customFormat="1" ht="18.75" customHeight="1">
      <c r="A23" s="194" t="s">
        <v>61</v>
      </c>
      <c r="B23" s="195"/>
      <c r="C23" s="47">
        <f aca="true" t="shared" si="3" ref="C23:AV23">SUM(C10:C22)</f>
        <v>32</v>
      </c>
      <c r="D23" s="47">
        <f t="shared" si="3"/>
        <v>3</v>
      </c>
      <c r="E23" s="47">
        <f t="shared" si="3"/>
        <v>18</v>
      </c>
      <c r="F23" s="47">
        <f t="shared" si="3"/>
        <v>3</v>
      </c>
      <c r="G23" s="47">
        <f t="shared" si="3"/>
        <v>2</v>
      </c>
      <c r="H23" s="47">
        <f t="shared" si="3"/>
        <v>0</v>
      </c>
      <c r="I23" s="47">
        <f t="shared" si="3"/>
        <v>1</v>
      </c>
      <c r="J23" s="47">
        <f t="shared" si="3"/>
        <v>1</v>
      </c>
      <c r="K23" s="47">
        <f t="shared" si="3"/>
        <v>2</v>
      </c>
      <c r="L23" s="47">
        <f t="shared" si="3"/>
        <v>0</v>
      </c>
      <c r="M23" s="47">
        <f>SUM(M10:M22)</f>
        <v>2</v>
      </c>
      <c r="N23" s="47">
        <f t="shared" si="3"/>
        <v>1</v>
      </c>
      <c r="O23" s="47">
        <f t="shared" si="3"/>
        <v>1</v>
      </c>
      <c r="P23" s="47">
        <f t="shared" si="3"/>
        <v>27</v>
      </c>
      <c r="Q23" s="47">
        <f>SUM(Q10:Q22)</f>
        <v>1</v>
      </c>
      <c r="R23" s="47">
        <f t="shared" si="3"/>
        <v>1</v>
      </c>
      <c r="S23" s="47">
        <f t="shared" si="3"/>
        <v>4</v>
      </c>
      <c r="T23" s="47">
        <f t="shared" si="3"/>
        <v>106</v>
      </c>
      <c r="U23" s="47">
        <f t="shared" si="3"/>
        <v>52</v>
      </c>
      <c r="V23" s="47">
        <f t="shared" si="3"/>
        <v>21</v>
      </c>
      <c r="W23" s="47">
        <f t="shared" si="3"/>
        <v>13</v>
      </c>
      <c r="X23" s="47">
        <f t="shared" si="3"/>
        <v>4</v>
      </c>
      <c r="Y23" s="47">
        <f t="shared" si="3"/>
        <v>82</v>
      </c>
      <c r="Z23" s="47">
        <f t="shared" si="3"/>
        <v>40</v>
      </c>
      <c r="AA23" s="47">
        <f t="shared" si="3"/>
        <v>12</v>
      </c>
      <c r="AB23" s="47">
        <f t="shared" si="3"/>
        <v>7</v>
      </c>
      <c r="AC23" s="47">
        <f t="shared" si="3"/>
        <v>3</v>
      </c>
      <c r="AD23" s="47">
        <f t="shared" si="3"/>
        <v>71</v>
      </c>
      <c r="AE23" s="47">
        <f t="shared" si="3"/>
        <v>26</v>
      </c>
      <c r="AF23" s="47">
        <f t="shared" si="3"/>
        <v>10</v>
      </c>
      <c r="AG23" s="47">
        <f t="shared" si="3"/>
        <v>2</v>
      </c>
      <c r="AH23" s="47">
        <f t="shared" si="3"/>
        <v>3</v>
      </c>
      <c r="AI23" s="47">
        <f t="shared" si="3"/>
        <v>88</v>
      </c>
      <c r="AJ23" s="47">
        <f t="shared" si="3"/>
        <v>50</v>
      </c>
      <c r="AK23" s="47">
        <f t="shared" si="3"/>
        <v>21</v>
      </c>
      <c r="AL23" s="47">
        <f t="shared" si="3"/>
        <v>13</v>
      </c>
      <c r="AM23" s="47">
        <f t="shared" si="3"/>
        <v>2</v>
      </c>
      <c r="AN23" s="47">
        <f t="shared" si="3"/>
        <v>66</v>
      </c>
      <c r="AO23" s="47">
        <f t="shared" si="3"/>
        <v>35</v>
      </c>
      <c r="AP23" s="47">
        <f t="shared" si="3"/>
        <v>6</v>
      </c>
      <c r="AQ23" s="47">
        <f t="shared" si="3"/>
        <v>5</v>
      </c>
      <c r="AR23" s="47">
        <f t="shared" si="3"/>
        <v>16</v>
      </c>
      <c r="AS23" s="47">
        <f t="shared" si="3"/>
        <v>413</v>
      </c>
      <c r="AT23" s="47">
        <f t="shared" si="3"/>
        <v>203</v>
      </c>
      <c r="AU23" s="47">
        <f t="shared" si="3"/>
        <v>70</v>
      </c>
      <c r="AV23" s="47">
        <f t="shared" si="3"/>
        <v>40</v>
      </c>
    </row>
    <row r="24" spans="1:48" s="48" customFormat="1" ht="18.75" customHeigh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</row>
    <row r="25" spans="2:18" s="90" customFormat="1" ht="15.75">
      <c r="B25" s="49"/>
      <c r="C25" s="50"/>
      <c r="D25" s="50"/>
      <c r="E25" s="51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 s="90" customFormat="1" ht="15.75">
      <c r="A26" s="52"/>
      <c r="B26" s="53" t="s">
        <v>62</v>
      </c>
      <c r="C26" s="196" t="s">
        <v>63</v>
      </c>
      <c r="D26" s="196"/>
      <c r="E26" s="197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</row>
    <row r="27" spans="1:48" s="90" customFormat="1" ht="12" customHeight="1">
      <c r="A27" s="54">
        <v>1</v>
      </c>
      <c r="B27" s="55" t="s">
        <v>64</v>
      </c>
      <c r="C27" s="56"/>
      <c r="D27" s="184">
        <f>D23</f>
        <v>3</v>
      </c>
      <c r="E27" s="185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U27" s="187" t="s">
        <v>65</v>
      </c>
      <c r="V27" s="187"/>
      <c r="W27" s="187"/>
      <c r="X27" s="187"/>
      <c r="Y27" s="187"/>
      <c r="AJ27" s="188" t="s">
        <v>152</v>
      </c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</row>
    <row r="28" spans="1:48" s="90" customFormat="1" ht="12" customHeight="1">
      <c r="A28" s="57">
        <v>2</v>
      </c>
      <c r="B28" s="58" t="s">
        <v>66</v>
      </c>
      <c r="C28" s="59"/>
      <c r="D28" s="173">
        <f>E23</f>
        <v>18</v>
      </c>
      <c r="E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U28" s="187"/>
      <c r="V28" s="187"/>
      <c r="W28" s="187"/>
      <c r="X28" s="187"/>
      <c r="Y28" s="187"/>
      <c r="AJ28" s="189" t="s">
        <v>67</v>
      </c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</row>
    <row r="29" spans="1:48" s="90" customFormat="1" ht="12" customHeight="1">
      <c r="A29" s="57">
        <v>3</v>
      </c>
      <c r="B29" s="58" t="s">
        <v>68</v>
      </c>
      <c r="C29" s="59"/>
      <c r="D29" s="173">
        <f>G23</f>
        <v>2</v>
      </c>
      <c r="E29" s="174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V29" s="60"/>
      <c r="W29" s="60"/>
      <c r="X29" s="60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</row>
    <row r="30" spans="1:47" s="90" customFormat="1" ht="12" customHeight="1">
      <c r="A30" s="57">
        <v>4</v>
      </c>
      <c r="B30" s="58" t="s">
        <v>54</v>
      </c>
      <c r="C30" s="59"/>
      <c r="D30" s="173">
        <f>H23</f>
        <v>0</v>
      </c>
      <c r="E30" s="174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V30" s="60"/>
      <c r="W30" s="60"/>
      <c r="X30" s="60"/>
      <c r="AN30" s="61"/>
      <c r="AO30" s="61"/>
      <c r="AP30" s="61"/>
      <c r="AQ30" s="61"/>
      <c r="AR30" s="61"/>
      <c r="AS30" s="61"/>
      <c r="AT30" s="61"/>
      <c r="AU30" s="61"/>
    </row>
    <row r="31" spans="1:18" s="90" customFormat="1" ht="12" customHeight="1">
      <c r="A31" s="57">
        <v>5</v>
      </c>
      <c r="B31" s="58" t="s">
        <v>69</v>
      </c>
      <c r="C31" s="59"/>
      <c r="D31" s="173">
        <f>I23</f>
        <v>1</v>
      </c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</row>
    <row r="32" spans="1:18" s="90" customFormat="1" ht="12" customHeight="1">
      <c r="A32" s="57">
        <v>6</v>
      </c>
      <c r="B32" s="58" t="s">
        <v>70</v>
      </c>
      <c r="C32" s="59"/>
      <c r="D32" s="173">
        <f>J23</f>
        <v>1</v>
      </c>
      <c r="E32" s="174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</row>
    <row r="33" spans="1:25" s="90" customFormat="1" ht="12" customHeight="1">
      <c r="A33" s="57">
        <v>7</v>
      </c>
      <c r="B33" s="58" t="s">
        <v>71</v>
      </c>
      <c r="C33" s="59"/>
      <c r="D33" s="173">
        <f>K23</f>
        <v>2</v>
      </c>
      <c r="E33" s="174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U33" s="179"/>
      <c r="V33" s="179"/>
      <c r="W33" s="179"/>
      <c r="X33" s="179"/>
      <c r="Y33" s="179"/>
    </row>
    <row r="34" spans="1:46" s="90" customFormat="1" ht="12" customHeight="1">
      <c r="A34" s="57">
        <v>8</v>
      </c>
      <c r="B34" s="58" t="s">
        <v>72</v>
      </c>
      <c r="C34" s="59"/>
      <c r="D34" s="173">
        <f>L23</f>
        <v>0</v>
      </c>
      <c r="E34" s="174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U34" s="179"/>
      <c r="V34" s="179"/>
      <c r="W34" s="179"/>
      <c r="X34" s="179"/>
      <c r="Y34" s="179"/>
      <c r="AN34" s="215" t="s">
        <v>139</v>
      </c>
      <c r="AO34" s="215"/>
      <c r="AP34" s="215"/>
      <c r="AQ34" s="215"/>
      <c r="AR34" s="215"/>
      <c r="AS34" s="215"/>
      <c r="AT34" s="215"/>
    </row>
    <row r="35" spans="1:18" s="90" customFormat="1" ht="12" customHeight="1">
      <c r="A35" s="180">
        <v>9</v>
      </c>
      <c r="B35" s="63" t="s">
        <v>73</v>
      </c>
      <c r="C35" s="59"/>
      <c r="D35" s="173">
        <f>M23</f>
        <v>2</v>
      </c>
      <c r="E35" s="174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</row>
    <row r="36" spans="1:18" s="90" customFormat="1" ht="12" customHeight="1">
      <c r="A36" s="181"/>
      <c r="B36" s="64" t="s">
        <v>74</v>
      </c>
      <c r="C36" s="59"/>
      <c r="D36" s="173">
        <f>N23</f>
        <v>1</v>
      </c>
      <c r="E36" s="174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</row>
    <row r="37" spans="1:18" s="90" customFormat="1" ht="12" customHeight="1">
      <c r="A37" s="182"/>
      <c r="B37" s="64" t="s">
        <v>75</v>
      </c>
      <c r="C37" s="59"/>
      <c r="D37" s="173">
        <f>R23</f>
        <v>1</v>
      </c>
      <c r="E37" s="174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</row>
    <row r="38" spans="1:18" s="90" customFormat="1" ht="12" customHeight="1">
      <c r="A38" s="57">
        <v>10</v>
      </c>
      <c r="B38" s="58" t="s">
        <v>76</v>
      </c>
      <c r="C38" s="59"/>
      <c r="D38" s="173">
        <f>F23</f>
        <v>3</v>
      </c>
      <c r="E38" s="174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</row>
    <row r="39" spans="1:18" s="90" customFormat="1" ht="12" customHeight="1">
      <c r="A39" s="65">
        <v>11</v>
      </c>
      <c r="B39" s="15" t="s">
        <v>77</v>
      </c>
      <c r="C39" s="66"/>
      <c r="D39" s="176"/>
      <c r="E39" s="177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s="90" customFormat="1" ht="16.5" customHeight="1">
      <c r="A40" s="52"/>
      <c r="B40" s="32" t="s">
        <v>5</v>
      </c>
      <c r="C40" s="67"/>
      <c r="D40" s="170">
        <f>D27+D28+D29+D30+D31+D32+D33+D34+D35+D38+D39</f>
        <v>32</v>
      </c>
      <c r="E40" s="171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</row>
    <row r="41" spans="1:18" s="90" customFormat="1" ht="16.5" customHeight="1">
      <c r="A41" s="84"/>
      <c r="B41" s="85"/>
      <c r="C41" s="86"/>
      <c r="D41" s="87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25" s="90" customFormat="1" ht="13.5">
      <c r="A42" s="92"/>
      <c r="B42" s="95" t="s">
        <v>78</v>
      </c>
      <c r="C42" s="9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</row>
    <row r="43" spans="1:25" s="90" customFormat="1" ht="12.75">
      <c r="A43" s="90">
        <v>1</v>
      </c>
      <c r="B43" s="169" t="s">
        <v>142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</row>
    <row r="44" spans="1:25" s="90" customFormat="1" ht="12.75">
      <c r="A44" s="92">
        <v>2</v>
      </c>
      <c r="B44" s="161" t="s">
        <v>143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</row>
    <row r="45" spans="1:25" s="90" customFormat="1" ht="12.75">
      <c r="A45" s="92">
        <v>3</v>
      </c>
      <c r="B45" s="161" t="s">
        <v>79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</row>
    <row r="46" spans="1:25" s="90" customFormat="1" ht="12.75">
      <c r="A46" s="92">
        <v>4</v>
      </c>
      <c r="B46" s="161" t="s">
        <v>80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</row>
    <row r="47" spans="1:25" s="90" customFormat="1" ht="12.75">
      <c r="A47" s="92">
        <v>5</v>
      </c>
      <c r="B47" s="161" t="s">
        <v>39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</row>
    <row r="48" s="90" customFormat="1" ht="12.75">
      <c r="C48" s="91"/>
    </row>
  </sheetData>
  <sheetProtection/>
  <mergeCells count="92">
    <mergeCell ref="AN34:AT34"/>
    <mergeCell ref="A24:AV24"/>
    <mergeCell ref="A4:AV4"/>
    <mergeCell ref="A5:AV5"/>
    <mergeCell ref="A1:H1"/>
    <mergeCell ref="X1:AL1"/>
    <mergeCell ref="X2:AL2"/>
    <mergeCell ref="A6:A9"/>
    <mergeCell ref="B6:B9"/>
    <mergeCell ref="S6:AQ6"/>
    <mergeCell ref="AR6:AV7"/>
    <mergeCell ref="S7:W7"/>
    <mergeCell ref="X7:AB7"/>
    <mergeCell ref="AC7:AG7"/>
    <mergeCell ref="AH7:AL7"/>
    <mergeCell ref="AM7:AQ7"/>
    <mergeCell ref="C8:C9"/>
    <mergeCell ref="D8:L8"/>
    <mergeCell ref="S8:S9"/>
    <mergeCell ref="T8:T9"/>
    <mergeCell ref="U8:U9"/>
    <mergeCell ref="V8:V9"/>
    <mergeCell ref="P8:R8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P8:AP9"/>
    <mergeCell ref="AQ8:AQ9"/>
    <mergeCell ref="AR8:AR9"/>
    <mergeCell ref="AG8:AG9"/>
    <mergeCell ref="AH8:AH9"/>
    <mergeCell ref="AI8:AI9"/>
    <mergeCell ref="AJ8:AJ9"/>
    <mergeCell ref="AK8:AK9"/>
    <mergeCell ref="AL8:AL9"/>
    <mergeCell ref="AS8:AS9"/>
    <mergeCell ref="AT8:AT9"/>
    <mergeCell ref="AU8:AU9"/>
    <mergeCell ref="AV8:AV9"/>
    <mergeCell ref="A23:B23"/>
    <mergeCell ref="C26:E26"/>
    <mergeCell ref="F26:R26"/>
    <mergeCell ref="AM8:AM9"/>
    <mergeCell ref="AN8:AN9"/>
    <mergeCell ref="AO8:AO9"/>
    <mergeCell ref="D27:E27"/>
    <mergeCell ref="F27:R27"/>
    <mergeCell ref="U27:Y28"/>
    <mergeCell ref="AJ27:AV27"/>
    <mergeCell ref="D28:E28"/>
    <mergeCell ref="F28:R28"/>
    <mergeCell ref="AJ28:AV29"/>
    <mergeCell ref="D29:E29"/>
    <mergeCell ref="F29:R29"/>
    <mergeCell ref="D30:E30"/>
    <mergeCell ref="F30:R30"/>
    <mergeCell ref="D31:E31"/>
    <mergeCell ref="F31:R31"/>
    <mergeCell ref="D32:E32"/>
    <mergeCell ref="F32:R32"/>
    <mergeCell ref="U33:Y34"/>
    <mergeCell ref="D34:E34"/>
    <mergeCell ref="F34:R34"/>
    <mergeCell ref="A35:A37"/>
    <mergeCell ref="D35:E35"/>
    <mergeCell ref="F35:R35"/>
    <mergeCell ref="D36:E36"/>
    <mergeCell ref="F36:R36"/>
    <mergeCell ref="F37:R37"/>
    <mergeCell ref="D38:E38"/>
    <mergeCell ref="F38:R38"/>
    <mergeCell ref="D39:E39"/>
    <mergeCell ref="F39:R39"/>
    <mergeCell ref="D33:E33"/>
    <mergeCell ref="F33:R33"/>
    <mergeCell ref="B44:Y44"/>
    <mergeCell ref="B45:Y45"/>
    <mergeCell ref="B46:Y46"/>
    <mergeCell ref="B47:Y47"/>
    <mergeCell ref="C6:R7"/>
    <mergeCell ref="M8:O8"/>
    <mergeCell ref="B43:Y43"/>
    <mergeCell ref="D40:E40"/>
    <mergeCell ref="F40:R40"/>
    <mergeCell ref="D37:E37"/>
  </mergeCells>
  <printOptions/>
  <pageMargins left="0" right="0" top="0.25" bottom="0" header="0.3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7">
      <selection activeCell="P20" sqref="P20"/>
    </sheetView>
  </sheetViews>
  <sheetFormatPr defaultColWidth="9.140625" defaultRowHeight="12.75"/>
  <cols>
    <col min="1" max="1" width="7.57421875" style="6" customWidth="1"/>
    <col min="2" max="2" width="12.8515625" style="6" customWidth="1"/>
    <col min="3" max="16" width="7.57421875" style="6" customWidth="1"/>
    <col min="17" max="16384" width="9.140625" style="6" customWidth="1"/>
  </cols>
  <sheetData>
    <row r="1" spans="1:15" s="3" customFormat="1" ht="16.5">
      <c r="A1" s="72" t="s">
        <v>0</v>
      </c>
      <c r="B1" s="72"/>
      <c r="C1" s="73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3" customFormat="1" ht="18.75">
      <c r="A2" s="75" t="s">
        <v>106</v>
      </c>
      <c r="B2" s="76"/>
      <c r="C2" s="62"/>
      <c r="D2" s="62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4" s="5" customFormat="1" ht="20.25" customHeight="1">
      <c r="A3" s="131"/>
      <c r="B3" s="131"/>
      <c r="C3" s="1"/>
      <c r="D3" s="1"/>
    </row>
    <row r="4" spans="1:16" s="5" customFormat="1" ht="24.75" customHeight="1">
      <c r="A4" s="136" t="s">
        <v>101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s="5" customFormat="1" ht="18.75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</row>
    <row r="6" spans="1:16" ht="24" customHeight="1">
      <c r="A6" s="236" t="s">
        <v>9</v>
      </c>
      <c r="B6" s="236" t="s">
        <v>82</v>
      </c>
      <c r="C6" s="236" t="s">
        <v>83</v>
      </c>
      <c r="D6" s="236" t="s">
        <v>84</v>
      </c>
      <c r="E6" s="239" t="s">
        <v>85</v>
      </c>
      <c r="F6" s="239"/>
      <c r="G6" s="239"/>
      <c r="H6" s="239"/>
      <c r="I6" s="239"/>
      <c r="J6" s="239"/>
      <c r="K6" s="239"/>
      <c r="L6" s="239"/>
      <c r="M6" s="239"/>
      <c r="N6" s="239"/>
      <c r="O6" s="155"/>
      <c r="P6" s="240" t="s">
        <v>4</v>
      </c>
    </row>
    <row r="7" spans="1:16" ht="24" customHeight="1">
      <c r="A7" s="237"/>
      <c r="B7" s="237"/>
      <c r="C7" s="238"/>
      <c r="D7" s="238"/>
      <c r="E7" s="26" t="s">
        <v>28</v>
      </c>
      <c r="F7" s="26" t="s">
        <v>86</v>
      </c>
      <c r="G7" s="26" t="s">
        <v>87</v>
      </c>
      <c r="H7" s="26" t="s">
        <v>88</v>
      </c>
      <c r="I7" s="26" t="s">
        <v>88</v>
      </c>
      <c r="J7" s="26" t="s">
        <v>88</v>
      </c>
      <c r="K7" s="26" t="s">
        <v>88</v>
      </c>
      <c r="L7" s="26" t="s">
        <v>88</v>
      </c>
      <c r="M7" s="26" t="s">
        <v>88</v>
      </c>
      <c r="N7" s="26" t="s">
        <v>88</v>
      </c>
      <c r="O7" s="26" t="s">
        <v>88</v>
      </c>
      <c r="P7" s="241"/>
    </row>
    <row r="8" spans="1:16" ht="56.25" customHeight="1">
      <c r="A8" s="32">
        <v>1</v>
      </c>
      <c r="B8" s="12" t="s">
        <v>136</v>
      </c>
      <c r="C8" s="32">
        <v>16</v>
      </c>
      <c r="D8" s="32">
        <v>1</v>
      </c>
      <c r="E8" s="31">
        <v>12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124" t="s">
        <v>147</v>
      </c>
    </row>
    <row r="9" spans="1:16" s="80" customFormat="1" ht="40.5" customHeight="1">
      <c r="A9" s="224" t="s">
        <v>89</v>
      </c>
      <c r="B9" s="225"/>
      <c r="C9" s="78">
        <f aca="true" t="shared" si="0" ref="C9:O9">SUM(C8:C8)</f>
        <v>16</v>
      </c>
      <c r="D9" s="78">
        <f t="shared" si="0"/>
        <v>1</v>
      </c>
      <c r="E9" s="79">
        <f t="shared" si="0"/>
        <v>12</v>
      </c>
      <c r="F9" s="79">
        <f t="shared" si="0"/>
        <v>0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79">
        <f t="shared" si="0"/>
        <v>0</v>
      </c>
      <c r="K9" s="79">
        <f t="shared" si="0"/>
        <v>0</v>
      </c>
      <c r="L9" s="79">
        <f t="shared" si="0"/>
        <v>0</v>
      </c>
      <c r="M9" s="79">
        <f t="shared" si="0"/>
        <v>0</v>
      </c>
      <c r="N9" s="79">
        <f t="shared" si="0"/>
        <v>0</v>
      </c>
      <c r="O9" s="79">
        <f t="shared" si="0"/>
        <v>0</v>
      </c>
      <c r="P9" s="79"/>
    </row>
    <row r="10" spans="3:4" ht="12.75">
      <c r="C10" s="37"/>
      <c r="D10" s="37"/>
    </row>
    <row r="11" spans="1:8" ht="18.75" customHeight="1">
      <c r="A11" s="226" t="s">
        <v>90</v>
      </c>
      <c r="B11" s="226"/>
      <c r="C11" s="226"/>
      <c r="D11" s="38" t="s">
        <v>95</v>
      </c>
      <c r="E11" s="227" t="s">
        <v>91</v>
      </c>
      <c r="F11" s="228"/>
      <c r="G11" s="229"/>
      <c r="H11" s="19" t="s">
        <v>95</v>
      </c>
    </row>
    <row r="12" spans="1:8" ht="18.75" customHeight="1">
      <c r="A12" s="226" t="s">
        <v>92</v>
      </c>
      <c r="B12" s="226"/>
      <c r="C12" s="226"/>
      <c r="D12" s="38" t="s">
        <v>95</v>
      </c>
      <c r="E12" s="227" t="s">
        <v>91</v>
      </c>
      <c r="F12" s="228"/>
      <c r="G12" s="229"/>
      <c r="H12" s="19" t="s">
        <v>95</v>
      </c>
    </row>
    <row r="13" spans="1:8" ht="18.75" customHeight="1">
      <c r="A13" s="226" t="s">
        <v>93</v>
      </c>
      <c r="B13" s="226"/>
      <c r="C13" s="226"/>
      <c r="D13" s="38"/>
      <c r="E13" s="227" t="s">
        <v>91</v>
      </c>
      <c r="F13" s="228"/>
      <c r="G13" s="229"/>
      <c r="H13" s="19"/>
    </row>
    <row r="14" spans="1:8" ht="39" customHeight="1">
      <c r="A14" s="226" t="s">
        <v>94</v>
      </c>
      <c r="B14" s="226"/>
      <c r="C14" s="226"/>
      <c r="D14" s="38">
        <v>1</v>
      </c>
      <c r="E14" s="227" t="s">
        <v>137</v>
      </c>
      <c r="F14" s="228"/>
      <c r="G14" s="229"/>
      <c r="H14" s="111" t="s">
        <v>138</v>
      </c>
    </row>
    <row r="15" spans="1:8" s="80" customFormat="1" ht="26.25" customHeight="1">
      <c r="A15" s="231" t="s">
        <v>5</v>
      </c>
      <c r="B15" s="231"/>
      <c r="C15" s="231"/>
      <c r="D15" s="9">
        <f>SUM(D11:D14)</f>
        <v>1</v>
      </c>
      <c r="E15" s="232"/>
      <c r="F15" s="233"/>
      <c r="G15" s="234"/>
      <c r="H15" s="81">
        <f>SUM(H11:H14)</f>
        <v>0</v>
      </c>
    </row>
    <row r="16" spans="2:4" s="80" customFormat="1" ht="18.75" customHeight="1">
      <c r="B16" s="82"/>
      <c r="C16" s="82"/>
      <c r="D16" s="82"/>
    </row>
    <row r="17" spans="2:13" s="3" customFormat="1" ht="16.5">
      <c r="B17" s="134" t="s">
        <v>65</v>
      </c>
      <c r="C17" s="134"/>
      <c r="D17" s="1"/>
      <c r="H17" s="223" t="s">
        <v>148</v>
      </c>
      <c r="I17" s="223"/>
      <c r="J17" s="223"/>
      <c r="K17" s="223"/>
      <c r="L17" s="223"/>
      <c r="M17" s="223"/>
    </row>
    <row r="18" spans="2:13" s="3" customFormat="1" ht="15.75">
      <c r="B18" s="75"/>
      <c r="C18" s="2"/>
      <c r="D18" s="1"/>
      <c r="H18" s="132" t="s">
        <v>96</v>
      </c>
      <c r="I18" s="132"/>
      <c r="J18" s="132"/>
      <c r="K18" s="132"/>
      <c r="L18" s="132"/>
      <c r="M18" s="132"/>
    </row>
    <row r="19" spans="2:4" ht="12.75">
      <c r="B19" s="80"/>
      <c r="C19" s="82"/>
      <c r="D19" s="37"/>
    </row>
    <row r="20" spans="2:4" ht="12.75">
      <c r="B20" s="80"/>
      <c r="C20" s="82"/>
      <c r="D20" s="37"/>
    </row>
    <row r="21" spans="2:4" ht="12.75">
      <c r="B21" s="80"/>
      <c r="C21" s="82"/>
      <c r="D21" s="37"/>
    </row>
    <row r="22" spans="2:13" ht="16.5">
      <c r="B22" s="134"/>
      <c r="C22" s="134"/>
      <c r="D22" s="37"/>
      <c r="I22" s="230" t="s">
        <v>139</v>
      </c>
      <c r="J22" s="230"/>
      <c r="K22" s="230"/>
      <c r="L22" s="230"/>
      <c r="M22" s="230"/>
    </row>
  </sheetData>
  <sheetProtection/>
  <mergeCells count="25">
    <mergeCell ref="A3:B3"/>
    <mergeCell ref="A4:P4"/>
    <mergeCell ref="A5:P5"/>
    <mergeCell ref="A6:A7"/>
    <mergeCell ref="B6:B7"/>
    <mergeCell ref="C6:C7"/>
    <mergeCell ref="D6:D7"/>
    <mergeCell ref="E6:O6"/>
    <mergeCell ref="P6:P7"/>
    <mergeCell ref="I22:M22"/>
    <mergeCell ref="B17:C17"/>
    <mergeCell ref="B22:C22"/>
    <mergeCell ref="A13:C13"/>
    <mergeCell ref="E13:G13"/>
    <mergeCell ref="H18:M18"/>
    <mergeCell ref="A14:C14"/>
    <mergeCell ref="E14:G14"/>
    <mergeCell ref="A15:C15"/>
    <mergeCell ref="E15:G15"/>
    <mergeCell ref="H17:M17"/>
    <mergeCell ref="A9:B9"/>
    <mergeCell ref="A11:C11"/>
    <mergeCell ref="E11:G11"/>
    <mergeCell ref="A12:C12"/>
    <mergeCell ref="E12:G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CM_TH</dc:creator>
  <cp:keywords/>
  <dc:description/>
  <cp:lastModifiedBy>Admin</cp:lastModifiedBy>
  <cp:lastPrinted>2021-10-17T06:13:03Z</cp:lastPrinted>
  <dcterms:created xsi:type="dcterms:W3CDTF">1996-10-14T23:33:28Z</dcterms:created>
  <dcterms:modified xsi:type="dcterms:W3CDTF">2022-02-18T03:59:38Z</dcterms:modified>
  <cp:category/>
  <cp:version/>
  <cp:contentType/>
  <cp:contentStatus/>
</cp:coreProperties>
</file>